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<sst xmlns="http://schemas.openxmlformats.org/spreadsheetml/2006/main" count="164" uniqueCount="66">
  <si>
    <t>南通金瑞特对账单-Recall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</si>
  <si>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</si>
  <si>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</si>
  <si>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</si>
  <si>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</si>
  <si>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</si>
  <si>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</si>
  <si>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</si>
  <si>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</si>
  <si>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</si>
  <si>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</si>
  <si>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</si>
  <si>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</si>
  <si>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</si>
  <si>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</si>
  <si>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南通金瑞特科技发展有限公司</t>
  </si>
  <si>
    <t>张</t>
  </si>
  <si>
    <t>S25110590</t>
  </si>
  <si>
    <t>RNTJRTZH013-1</t>
  </si>
  <si>
    <t>3332/043/712/02</t>
  </si>
  <si>
    <t>9标RFID吊牌52*105mm含价格贴 ZHHTR25022</t>
  </si>
  <si>
    <t>红蓝价格贴 ZHSK25013+ZHSK25014</t>
  </si>
  <si>
    <t>S26010815</t>
  </si>
  <si>
    <t>RNTJRTZH019</t>
  </si>
  <si>
    <t>1392/149/500/01</t>
  </si>
  <si>
    <t>牵狗绳XS-S</t>
  </si>
  <si>
    <r>
      <rPr>
        <sz val="9"/>
        <rFont val="微软雅黑"/>
        <charset val="134"/>
      </rPr>
      <t xml:space="preserve">9标RFID吊牌52*105mm含价格贴 </t>
    </r>
    <r>
      <rPr>
        <b/>
        <sz val="9"/>
        <rFont val="微软雅黑"/>
        <charset val="134"/>
      </rPr>
      <t>ZHHTR25022</t>
    </r>
  </si>
  <si>
    <t>牵狗绳</t>
  </si>
  <si>
    <r>
      <rPr>
        <sz val="9"/>
        <rFont val="微软雅黑"/>
        <charset val="134"/>
      </rPr>
      <t xml:space="preserve">15标-PET 附加小吊牌 </t>
    </r>
    <r>
      <rPr>
        <b/>
        <sz val="9"/>
        <rFont val="微软雅黑"/>
        <charset val="134"/>
      </rPr>
      <t>ZHPCHT001</t>
    </r>
  </si>
  <si>
    <r>
      <rPr>
        <sz val="9"/>
        <rFont val="微软雅黑"/>
        <charset val="134"/>
      </rPr>
      <t xml:space="preserve">4标主标纯棉 CHINA </t>
    </r>
    <r>
      <rPr>
        <b/>
        <sz val="9"/>
        <rFont val="微软雅黑"/>
        <charset val="134"/>
      </rPr>
      <t>ZHPRL24015</t>
    </r>
  </si>
  <si>
    <r>
      <rPr>
        <sz val="9"/>
        <rFont val="微软雅黑"/>
        <charset val="134"/>
      </rPr>
      <t xml:space="preserve">13标（3页）胶带洗标 </t>
    </r>
    <r>
      <rPr>
        <b/>
        <sz val="9"/>
        <rFont val="微软雅黑"/>
        <charset val="134"/>
      </rPr>
      <t>ZHCRI25005</t>
    </r>
  </si>
  <si>
    <r>
      <rPr>
        <sz val="9"/>
        <rFont val="微软雅黑"/>
        <charset val="134"/>
      </rPr>
      <t>13标环保页（胶带）</t>
    </r>
    <r>
      <rPr>
        <b/>
        <sz val="9"/>
        <rFont val="微软雅黑"/>
        <charset val="134"/>
      </rPr>
      <t>ZHCRI25006</t>
    </r>
  </si>
  <si>
    <r>
      <rPr>
        <sz val="9"/>
        <rFont val="微软雅黑"/>
        <charset val="134"/>
      </rPr>
      <t xml:space="preserve">21cm浅黄色棉蜡绳 </t>
    </r>
    <r>
      <rPr>
        <b/>
        <sz val="9"/>
        <rFont val="微软雅黑"/>
        <charset val="134"/>
      </rPr>
      <t>ZHLOP25007</t>
    </r>
  </si>
  <si>
    <t>1392/149/500/02</t>
  </si>
  <si>
    <t>S26011554</t>
  </si>
  <si>
    <t>RNTJRTZH022</t>
  </si>
  <si>
    <t>1393/149/500/01</t>
  </si>
  <si>
    <r>
      <rPr>
        <sz val="9"/>
        <rFont val="微软雅黑"/>
        <charset val="134"/>
      </rPr>
      <t>9标RFID吊牌52*105mm含价格贴</t>
    </r>
    <r>
      <rPr>
        <b/>
        <sz val="9"/>
        <rFont val="微软雅黑"/>
        <charset val="134"/>
      </rPr>
      <t xml:space="preserve"> ZHHTR25022</t>
    </r>
  </si>
  <si>
    <t>1393/149/500/02</t>
  </si>
  <si>
    <t>1393/149/500/03</t>
  </si>
  <si>
    <t>1393/149/500/04</t>
  </si>
  <si>
    <t>RNTJRTZH022-1</t>
  </si>
  <si>
    <r>
      <rPr>
        <sz val="9"/>
        <rFont val="微软雅黑"/>
        <charset val="134"/>
      </rPr>
      <t xml:space="preserve">13标（1页）胶带洗标 </t>
    </r>
    <r>
      <rPr>
        <b/>
        <sz val="9"/>
        <rFont val="微软雅黑"/>
        <charset val="134"/>
      </rPr>
      <t>ZHCRI25005</t>
    </r>
  </si>
  <si>
    <t>项城</t>
  </si>
  <si>
    <t>S26020677</t>
  </si>
  <si>
    <t>RNTJRTZH021-1</t>
  </si>
  <si>
    <t>2693/060/999/99</t>
  </si>
  <si>
    <t>篮子</t>
  </si>
  <si>
    <r>
      <rPr>
        <sz val="9"/>
        <color theme="1"/>
        <rFont val="微软雅黑"/>
        <charset val="134"/>
      </rPr>
      <t xml:space="preserve">83标-2 防水小吊牌55*50mm </t>
    </r>
    <r>
      <rPr>
        <b/>
        <sz val="9"/>
        <color theme="1"/>
        <rFont val="微软雅黑"/>
        <charset val="134"/>
      </rPr>
      <t>ZHXDP25004</t>
    </r>
  </si>
  <si>
    <t>运费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</si>
  <si>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</si>
  <si>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</si>
  <si>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</si>
  <si>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</si>
  <si>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</si>
  <si>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</si>
  <si>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</si>
  <si>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</si>
  <si>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</si>
  <si>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</si>
  <si>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</si>
  <si>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南通金瑞特</t>
  </si>
  <si>
    <t>吊卡</t>
  </si>
  <si>
    <t>无</t>
  </si>
  <si>
    <t>pcs</t>
  </si>
  <si>
    <t>项城市官会镇金玉达皮具厂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</si>
</sst>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58</xdr:row>
      <xdr:rowOff>101600</xdr:rowOff>
    </xdr:from>
    <xdr:to>
      <xdr:col>3</xdr:col>
      <xdr:colOff>211455</xdr:colOff>
      <xdr:row>69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8072100"/>
          <a:ext cx="3105150" cy="189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360680</xdr:colOff>
      <xdr:row>58</xdr:row>
      <xdr:rowOff>146050</xdr:rowOff>
    </xdr:from>
    <xdr:to>
      <xdr:col>6</xdr:col>
      <xdr:colOff>25400</xdr:colOff>
      <xdr:row>69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55010" y="18116550"/>
          <a:ext cx="2846070" cy="1864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57"/>
  <sheetViews>
    <sheetView tabSelected="1" workbookViewId="0">
      <pane ySplit="2" topLeftCell="A46" activePane="bottomLeft" state="frozen"/>
      <selection/>
      <selection pane="bottomLeft" activeCell="I72" sqref="I72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1.7272727272727" style="3"/>
    <col min="14" max="14" width="10.2727272727273" style="3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2" customHeight="1" spans="1:14">
      <c r="A3" s="18" t="s">
        <v>15</v>
      </c>
      <c r="B3" s="19">
        <v>45928</v>
      </c>
      <c r="C3" s="18" t="s">
        <v>16</v>
      </c>
      <c r="D3" s="18" t="s">
        <v>17</v>
      </c>
      <c r="E3" s="18">
        <v>76424</v>
      </c>
      <c r="F3" s="18" t="s">
        <v>18</v>
      </c>
      <c r="G3" s="18" t="s">
        <v>19</v>
      </c>
      <c r="H3" s="18"/>
      <c r="I3" s="20" t="s">
        <v>20</v>
      </c>
      <c r="J3" s="21">
        <v>900</v>
      </c>
      <c r="K3" s="21"/>
      <c r="L3" s="20">
        <f>648/2</f>
        <v>324</v>
      </c>
      <c r="M3" s="22"/>
      <c r="N3" s="23"/>
    </row>
    <row r="4" customFormat="1" ht="26" spans="1:14">
      <c r="A4" s="24"/>
      <c r="B4" s="24"/>
      <c r="C4" s="24"/>
      <c r="D4" s="24"/>
      <c r="E4" s="24"/>
      <c r="F4" s="24"/>
      <c r="G4" s="24"/>
      <c r="H4" s="24"/>
      <c r="I4" s="21" t="s">
        <v>21</v>
      </c>
      <c r="J4" s="21">
        <v>900</v>
      </c>
      <c r="K4" s="20">
        <v>0</v>
      </c>
      <c r="L4" s="20">
        <f t="shared" ref="L4:L8" si="0">J4*K4</f>
        <v>0</v>
      </c>
      <c r="M4" s="25"/>
      <c r="N4" s="23"/>
    </row>
    <row r="5" customFormat="1" ht="26.5" spans="1:14">
      <c r="A5" s="26" t="s">
        <v>15</v>
      </c>
      <c r="B5" s="27">
        <v>46038</v>
      </c>
      <c r="C5" s="26" t="s">
        <v>16</v>
      </c>
      <c r="D5" s="26" t="s">
        <v>22</v>
      </c>
      <c r="E5" s="26">
        <v>20159</v>
      </c>
      <c r="F5" s="26" t="s">
        <v>23</v>
      </c>
      <c r="G5" s="28" t="s">
        <v>24</v>
      </c>
      <c r="H5" s="28" t="s">
        <v>25</v>
      </c>
      <c r="I5" s="21" t="s">
        <v>26</v>
      </c>
      <c r="J5" s="21">
        <v>505</v>
      </c>
      <c r="K5" s="21">
        <v>0.72</v>
      </c>
      <c r="L5" s="29">
        <f t="shared" si="0"/>
        <v>363.6</v>
      </c>
      <c r="M5" s="25"/>
      <c r="N5" s="23"/>
    </row>
    <row r="6" customFormat="1" ht="26" spans="1:14">
      <c r="A6" s="30"/>
      <c r="B6" s="30"/>
      <c r="C6" s="30"/>
      <c r="D6" s="30"/>
      <c r="E6" s="30"/>
      <c r="F6" s="30"/>
      <c r="G6" s="28"/>
      <c r="H6" s="28" t="s">
        <v>27</v>
      </c>
      <c r="I6" s="21" t="s">
        <v>21</v>
      </c>
      <c r="J6" s="21">
        <v>505</v>
      </c>
      <c r="K6" s="21">
        <v>0</v>
      </c>
      <c r="L6" s="29">
        <v>0</v>
      </c>
      <c r="M6" s="25"/>
      <c r="N6" s="23"/>
    </row>
    <row r="7" customFormat="1" ht="26.5" spans="1:14">
      <c r="A7" s="30"/>
      <c r="B7" s="30"/>
      <c r="C7" s="30"/>
      <c r="D7" s="30"/>
      <c r="E7" s="30"/>
      <c r="F7" s="30"/>
      <c r="G7" s="28"/>
      <c r="H7" s="28" t="s">
        <v>27</v>
      </c>
      <c r="I7" s="21" t="s">
        <v>28</v>
      </c>
      <c r="J7" s="21">
        <v>505</v>
      </c>
      <c r="K7" s="21">
        <v>0.3</v>
      </c>
      <c r="L7" s="29">
        <f t="shared" si="0"/>
        <v>151.5</v>
      </c>
      <c r="M7" s="25"/>
      <c r="N7" s="23"/>
    </row>
    <row r="8" customFormat="1" spans="1:14">
      <c r="A8" s="30"/>
      <c r="B8" s="30"/>
      <c r="C8" s="30"/>
      <c r="D8" s="30"/>
      <c r="E8" s="30"/>
      <c r="F8" s="30"/>
      <c r="G8" s="28"/>
      <c r="H8" s="28" t="s">
        <v>27</v>
      </c>
      <c r="I8" s="28" t="s">
        <v>29</v>
      </c>
      <c r="J8" s="21">
        <v>505</v>
      </c>
      <c r="K8" s="28">
        <v>0.15</v>
      </c>
      <c r="L8" s="29">
        <f t="shared" si="0"/>
        <v>75.75</v>
      </c>
      <c r="M8" s="25"/>
      <c r="N8" s="23"/>
    </row>
    <row r="9" customFormat="1" ht="26.5" spans="1:14">
      <c r="A9" s="30"/>
      <c r="B9" s="30"/>
      <c r="C9" s="30"/>
      <c r="D9" s="30"/>
      <c r="E9" s="30"/>
      <c r="F9" s="30"/>
      <c r="G9" s="28"/>
      <c r="H9" s="28" t="s">
        <v>27</v>
      </c>
      <c r="I9" s="21" t="s">
        <v>30</v>
      </c>
      <c r="J9" s="21">
        <f>3*505</f>
        <v>1515</v>
      </c>
      <c r="K9" s="21">
        <v>0.055</v>
      </c>
      <c r="L9" s="29">
        <v>83.33</v>
      </c>
      <c r="M9" s="25"/>
      <c r="N9" s="23"/>
    </row>
    <row r="10" customFormat="1" ht="26.5" spans="1:14">
      <c r="A10" s="30"/>
      <c r="B10" s="30"/>
      <c r="C10" s="30"/>
      <c r="D10" s="30"/>
      <c r="E10" s="30"/>
      <c r="F10" s="30"/>
      <c r="G10" s="28"/>
      <c r="H10" s="28" t="s">
        <v>27</v>
      </c>
      <c r="I10" s="21" t="s">
        <v>31</v>
      </c>
      <c r="J10" s="21">
        <v>505</v>
      </c>
      <c r="K10" s="21">
        <v>0.05</v>
      </c>
      <c r="L10" s="29">
        <f t="shared" ref="L10:L12" si="1">J10*K10</f>
        <v>25.25</v>
      </c>
      <c r="M10" s="25"/>
      <c r="N10" s="23"/>
    </row>
    <row r="11" customFormat="1" ht="26.5" spans="1:14">
      <c r="A11" s="24"/>
      <c r="B11" s="24"/>
      <c r="C11" s="24"/>
      <c r="D11" s="24"/>
      <c r="E11" s="24"/>
      <c r="F11" s="30"/>
      <c r="G11" s="28"/>
      <c r="H11" s="28" t="s">
        <v>27</v>
      </c>
      <c r="I11" s="21" t="s">
        <v>32</v>
      </c>
      <c r="J11" s="21">
        <v>505</v>
      </c>
      <c r="K11" s="21">
        <v>0.12</v>
      </c>
      <c r="L11" s="29">
        <f t="shared" si="1"/>
        <v>60.6</v>
      </c>
      <c r="M11" s="25"/>
      <c r="N11" s="23"/>
    </row>
    <row r="12" customFormat="1" ht="26.5" spans="1:14">
      <c r="A12" s="30"/>
      <c r="B12" s="30"/>
      <c r="C12" s="30"/>
      <c r="D12" s="30"/>
      <c r="E12" s="30"/>
      <c r="F12" s="30"/>
      <c r="G12" s="28" t="s">
        <v>33</v>
      </c>
      <c r="H12" s="28" t="s">
        <v>27</v>
      </c>
      <c r="I12" s="21" t="s">
        <v>26</v>
      </c>
      <c r="J12" s="21">
        <v>2505</v>
      </c>
      <c r="K12" s="21">
        <v>0.72</v>
      </c>
      <c r="L12" s="29">
        <f t="shared" si="1"/>
        <v>1803.6</v>
      </c>
      <c r="M12" s="25"/>
      <c r="N12" s="23"/>
    </row>
    <row r="13" customFormat="1" ht="26" spans="1:14">
      <c r="A13" s="30"/>
      <c r="B13" s="30"/>
      <c r="C13" s="30"/>
      <c r="D13" s="30"/>
      <c r="E13" s="30"/>
      <c r="F13" s="30"/>
      <c r="G13" s="28"/>
      <c r="H13" s="28" t="s">
        <v>27</v>
      </c>
      <c r="I13" s="21" t="s">
        <v>21</v>
      </c>
      <c r="J13" s="21">
        <v>2505</v>
      </c>
      <c r="K13" s="21">
        <v>0</v>
      </c>
      <c r="L13" s="29">
        <v>0</v>
      </c>
      <c r="M13" s="25"/>
      <c r="N13" s="23"/>
    </row>
    <row r="14" customFormat="1" ht="26.5" spans="1:14">
      <c r="A14" s="30"/>
      <c r="B14" s="30"/>
      <c r="C14" s="30"/>
      <c r="D14" s="30"/>
      <c r="E14" s="30"/>
      <c r="F14" s="30"/>
      <c r="G14" s="28"/>
      <c r="H14" s="28" t="s">
        <v>27</v>
      </c>
      <c r="I14" s="21" t="s">
        <v>28</v>
      </c>
      <c r="J14" s="21">
        <v>2505</v>
      </c>
      <c r="K14" s="21">
        <v>0.3</v>
      </c>
      <c r="L14" s="29">
        <f t="shared" ref="L14:L18" si="2">J14*K14</f>
        <v>751.5</v>
      </c>
      <c r="M14" s="25"/>
      <c r="N14" s="23"/>
    </row>
    <row r="15" customFormat="1" spans="1:14">
      <c r="A15" s="30"/>
      <c r="B15" s="30"/>
      <c r="C15" s="30"/>
      <c r="D15" s="30"/>
      <c r="E15" s="30"/>
      <c r="F15" s="30"/>
      <c r="G15" s="28"/>
      <c r="H15" s="28" t="s">
        <v>27</v>
      </c>
      <c r="I15" s="28" t="s">
        <v>29</v>
      </c>
      <c r="J15" s="21">
        <v>2505</v>
      </c>
      <c r="K15" s="28">
        <v>0.15</v>
      </c>
      <c r="L15" s="29">
        <f t="shared" si="2"/>
        <v>375.75</v>
      </c>
      <c r="M15" s="25"/>
      <c r="N15" s="23"/>
    </row>
    <row r="16" customFormat="1" ht="26.5" spans="1:14">
      <c r="A16" s="30"/>
      <c r="B16" s="30"/>
      <c r="C16" s="30"/>
      <c r="D16" s="30"/>
      <c r="E16" s="30"/>
      <c r="F16" s="30"/>
      <c r="G16" s="28"/>
      <c r="H16" s="28" t="s">
        <v>27</v>
      </c>
      <c r="I16" s="21" t="s">
        <v>30</v>
      </c>
      <c r="J16" s="21">
        <f>3*2505</f>
        <v>7515</v>
      </c>
      <c r="K16" s="21">
        <v>0.055</v>
      </c>
      <c r="L16" s="29">
        <v>413.33</v>
      </c>
      <c r="M16" s="25"/>
      <c r="N16" s="23"/>
    </row>
    <row r="17" customFormat="1" ht="26.5" spans="1:14">
      <c r="A17" s="30"/>
      <c r="B17" s="30"/>
      <c r="C17" s="30"/>
      <c r="D17" s="30"/>
      <c r="E17" s="30"/>
      <c r="F17" s="30"/>
      <c r="G17" s="28"/>
      <c r="H17" s="28" t="s">
        <v>27</v>
      </c>
      <c r="I17" s="21" t="s">
        <v>31</v>
      </c>
      <c r="J17" s="21">
        <v>2505</v>
      </c>
      <c r="K17" s="21">
        <v>0.05</v>
      </c>
      <c r="L17" s="29">
        <f t="shared" si="2"/>
        <v>125.25</v>
      </c>
      <c r="M17" s="25"/>
      <c r="N17" s="23"/>
    </row>
    <row r="18" customFormat="1" ht="26.5" spans="1:14">
      <c r="A18" s="31"/>
      <c r="B18" s="31"/>
      <c r="C18" s="31"/>
      <c r="D18" s="31"/>
      <c r="E18" s="31"/>
      <c r="F18" s="32"/>
      <c r="G18" s="28"/>
      <c r="H18" s="28" t="s">
        <v>27</v>
      </c>
      <c r="I18" s="21" t="s">
        <v>32</v>
      </c>
      <c r="J18" s="21">
        <v>2505</v>
      </c>
      <c r="K18" s="21">
        <v>0.12</v>
      </c>
      <c r="L18" s="29">
        <f t="shared" si="2"/>
        <v>300.6</v>
      </c>
      <c r="M18" s="25"/>
      <c r="N18" s="23"/>
    </row>
    <row r="19" customFormat="1" ht="26.5" spans="1:14">
      <c r="A19" s="26" t="s">
        <v>15</v>
      </c>
      <c r="B19" s="27">
        <v>46038</v>
      </c>
      <c r="C19" s="26" t="s">
        <v>16</v>
      </c>
      <c r="D19" s="26" t="s">
        <v>34</v>
      </c>
      <c r="E19" s="26">
        <v>20160</v>
      </c>
      <c r="F19" s="26" t="s">
        <v>35</v>
      </c>
      <c r="G19" s="28" t="s">
        <v>36</v>
      </c>
      <c r="H19" s="28" t="s">
        <v>27</v>
      </c>
      <c r="I19" s="21" t="s">
        <v>37</v>
      </c>
      <c r="J19" s="21">
        <v>500</v>
      </c>
      <c r="K19" s="21">
        <v>0.72</v>
      </c>
      <c r="L19" s="29">
        <v>360</v>
      </c>
      <c r="M19" s="25"/>
      <c r="N19" s="23"/>
    </row>
    <row r="20" customFormat="1" ht="26" spans="1:14">
      <c r="A20" s="30"/>
      <c r="B20" s="30"/>
      <c r="C20" s="30"/>
      <c r="D20" s="30"/>
      <c r="E20" s="30"/>
      <c r="F20" s="30"/>
      <c r="G20" s="28"/>
      <c r="H20" s="28" t="s">
        <v>27</v>
      </c>
      <c r="I20" s="21" t="s">
        <v>21</v>
      </c>
      <c r="J20" s="21">
        <v>500</v>
      </c>
      <c r="K20" s="21">
        <v>0</v>
      </c>
      <c r="L20" s="29">
        <v>0</v>
      </c>
      <c r="M20" s="25"/>
      <c r="N20" s="23"/>
    </row>
    <row r="21" customFormat="1" ht="26.5" spans="1:14">
      <c r="A21" s="30"/>
      <c r="B21" s="30"/>
      <c r="C21" s="30"/>
      <c r="D21" s="30"/>
      <c r="E21" s="30"/>
      <c r="F21" s="30"/>
      <c r="G21" s="28"/>
      <c r="H21" s="28" t="s">
        <v>27</v>
      </c>
      <c r="I21" s="21" t="s">
        <v>28</v>
      </c>
      <c r="J21" s="21">
        <v>500</v>
      </c>
      <c r="K21" s="21">
        <v>0.3</v>
      </c>
      <c r="L21" s="29">
        <v>150</v>
      </c>
      <c r="M21" s="25"/>
      <c r="N21" s="23"/>
    </row>
    <row r="22" customFormat="1" spans="1:14">
      <c r="A22" s="30"/>
      <c r="B22" s="30"/>
      <c r="C22" s="30"/>
      <c r="D22" s="30"/>
      <c r="E22" s="30"/>
      <c r="F22" s="30"/>
      <c r="G22" s="28"/>
      <c r="H22" s="28" t="s">
        <v>27</v>
      </c>
      <c r="I22" s="28" t="s">
        <v>29</v>
      </c>
      <c r="J22" s="21">
        <v>500</v>
      </c>
      <c r="K22" s="28">
        <v>0.15</v>
      </c>
      <c r="L22" s="29">
        <v>75</v>
      </c>
      <c r="M22" s="25"/>
      <c r="N22" s="23"/>
    </row>
    <row r="23" customFormat="1" ht="26.5" spans="1:14">
      <c r="A23" s="30"/>
      <c r="B23" s="30"/>
      <c r="C23" s="30"/>
      <c r="D23" s="30"/>
      <c r="E23" s="30"/>
      <c r="F23" s="30"/>
      <c r="G23" s="28"/>
      <c r="H23" s="28" t="s">
        <v>27</v>
      </c>
      <c r="I23" s="21" t="s">
        <v>30</v>
      </c>
      <c r="J23" s="21">
        <v>1500</v>
      </c>
      <c r="K23" s="21">
        <v>0.055</v>
      </c>
      <c r="L23" s="29">
        <v>82.5</v>
      </c>
      <c r="M23" s="25"/>
      <c r="N23" s="23"/>
    </row>
    <row r="24" customFormat="1" ht="26.5" spans="1:14">
      <c r="A24" s="30"/>
      <c r="B24" s="30"/>
      <c r="C24" s="30"/>
      <c r="D24" s="30"/>
      <c r="E24" s="30"/>
      <c r="F24" s="30"/>
      <c r="G24" s="28"/>
      <c r="H24" s="28" t="s">
        <v>27</v>
      </c>
      <c r="I24" s="21" t="s">
        <v>31</v>
      </c>
      <c r="J24" s="21">
        <v>500</v>
      </c>
      <c r="K24" s="21">
        <v>0.05</v>
      </c>
      <c r="L24" s="29">
        <v>25</v>
      </c>
      <c r="M24" s="25"/>
      <c r="N24" s="23"/>
    </row>
    <row r="25" customFormat="1" ht="26.5" spans="1:14">
      <c r="A25" s="30"/>
      <c r="B25" s="30"/>
      <c r="C25" s="30"/>
      <c r="D25" s="30"/>
      <c r="E25" s="30"/>
      <c r="F25" s="30"/>
      <c r="G25" s="28"/>
      <c r="H25" s="28" t="s">
        <v>27</v>
      </c>
      <c r="I25" s="21" t="s">
        <v>32</v>
      </c>
      <c r="J25" s="21">
        <v>500</v>
      </c>
      <c r="K25" s="21">
        <v>0.12</v>
      </c>
      <c r="L25" s="29">
        <v>60</v>
      </c>
      <c r="M25" s="25"/>
      <c r="N25" s="23"/>
    </row>
    <row r="26" customFormat="1" ht="26.5" spans="1:14">
      <c r="A26" s="30"/>
      <c r="B26" s="30"/>
      <c r="C26" s="30"/>
      <c r="D26" s="30"/>
      <c r="E26" s="30"/>
      <c r="F26" s="30"/>
      <c r="G26" s="28" t="s">
        <v>38</v>
      </c>
      <c r="H26" s="28" t="s">
        <v>27</v>
      </c>
      <c r="I26" s="21" t="s">
        <v>37</v>
      </c>
      <c r="J26" s="21">
        <v>1500</v>
      </c>
      <c r="K26" s="21">
        <v>0.72</v>
      </c>
      <c r="L26" s="29">
        <v>1080</v>
      </c>
      <c r="M26" s="25"/>
      <c r="N26" s="23"/>
    </row>
    <row r="27" customFormat="1" ht="26" spans="1:14">
      <c r="A27" s="30"/>
      <c r="B27" s="30"/>
      <c r="C27" s="30"/>
      <c r="D27" s="30"/>
      <c r="E27" s="30"/>
      <c r="F27" s="30"/>
      <c r="G27" s="28"/>
      <c r="H27" s="28" t="s">
        <v>27</v>
      </c>
      <c r="I27" s="21" t="s">
        <v>21</v>
      </c>
      <c r="J27" s="21">
        <v>1500</v>
      </c>
      <c r="K27" s="21">
        <v>0</v>
      </c>
      <c r="L27" s="29">
        <v>0</v>
      </c>
      <c r="M27" s="25"/>
      <c r="N27" s="23"/>
    </row>
    <row r="28" customFormat="1" ht="26.5" spans="1:14">
      <c r="A28" s="30"/>
      <c r="B28" s="30"/>
      <c r="C28" s="30"/>
      <c r="D28" s="30"/>
      <c r="E28" s="30"/>
      <c r="F28" s="30"/>
      <c r="G28" s="28"/>
      <c r="H28" s="28" t="s">
        <v>27</v>
      </c>
      <c r="I28" s="21" t="s">
        <v>28</v>
      </c>
      <c r="J28" s="21">
        <v>1500</v>
      </c>
      <c r="K28" s="21">
        <v>0.3</v>
      </c>
      <c r="L28" s="29">
        <v>450</v>
      </c>
      <c r="M28" s="25"/>
      <c r="N28" s="23"/>
    </row>
    <row r="29" customFormat="1" spans="1:14">
      <c r="A29" s="30"/>
      <c r="B29" s="30"/>
      <c r="C29" s="30"/>
      <c r="D29" s="30"/>
      <c r="E29" s="30"/>
      <c r="F29" s="30"/>
      <c r="G29" s="28"/>
      <c r="H29" s="28" t="s">
        <v>27</v>
      </c>
      <c r="I29" s="28" t="s">
        <v>29</v>
      </c>
      <c r="J29" s="21">
        <v>1500</v>
      </c>
      <c r="K29" s="28">
        <v>0.15</v>
      </c>
      <c r="L29" s="29">
        <v>225</v>
      </c>
      <c r="M29" s="25"/>
      <c r="N29" s="23"/>
    </row>
    <row r="30" customFormat="1" ht="26.5" spans="1:14">
      <c r="A30" s="30"/>
      <c r="B30" s="30"/>
      <c r="C30" s="30"/>
      <c r="D30" s="30"/>
      <c r="E30" s="30"/>
      <c r="F30" s="30"/>
      <c r="G30" s="28"/>
      <c r="H30" s="28" t="s">
        <v>27</v>
      </c>
      <c r="I30" s="21" t="s">
        <v>30</v>
      </c>
      <c r="J30" s="21">
        <v>4500</v>
      </c>
      <c r="K30" s="21">
        <v>0.055</v>
      </c>
      <c r="L30" s="29">
        <v>247.5</v>
      </c>
      <c r="M30" s="25"/>
      <c r="N30" s="23"/>
    </row>
    <row r="31" customFormat="1" ht="26.5" spans="1:14">
      <c r="A31" s="30"/>
      <c r="B31" s="30"/>
      <c r="C31" s="30"/>
      <c r="D31" s="30"/>
      <c r="E31" s="30"/>
      <c r="F31" s="30"/>
      <c r="G31" s="28"/>
      <c r="H31" s="28" t="s">
        <v>27</v>
      </c>
      <c r="I31" s="21" t="s">
        <v>31</v>
      </c>
      <c r="J31" s="21">
        <v>1500</v>
      </c>
      <c r="K31" s="21">
        <v>0.05</v>
      </c>
      <c r="L31" s="29">
        <v>75</v>
      </c>
      <c r="M31" s="25"/>
      <c r="N31" s="23"/>
    </row>
    <row r="32" customFormat="1" ht="26.5" spans="1:14">
      <c r="A32" s="30"/>
      <c r="B32" s="30"/>
      <c r="C32" s="30"/>
      <c r="D32" s="30"/>
      <c r="E32" s="30"/>
      <c r="F32" s="30"/>
      <c r="G32" s="28"/>
      <c r="H32" s="28" t="s">
        <v>27</v>
      </c>
      <c r="I32" s="21" t="s">
        <v>32</v>
      </c>
      <c r="J32" s="21">
        <v>1500</v>
      </c>
      <c r="K32" s="21">
        <v>0.12</v>
      </c>
      <c r="L32" s="29">
        <v>180</v>
      </c>
      <c r="M32" s="25"/>
      <c r="N32" s="23"/>
    </row>
    <row r="33" customFormat="1" ht="26.5" spans="1:14">
      <c r="A33" s="30"/>
      <c r="B33" s="30"/>
      <c r="C33" s="30"/>
      <c r="D33" s="30"/>
      <c r="E33" s="30"/>
      <c r="F33" s="30"/>
      <c r="G33" s="28" t="s">
        <v>39</v>
      </c>
      <c r="H33" s="28" t="s">
        <v>27</v>
      </c>
      <c r="I33" s="21" t="s">
        <v>37</v>
      </c>
      <c r="J33" s="21">
        <v>1200</v>
      </c>
      <c r="K33" s="21">
        <v>0.72</v>
      </c>
      <c r="L33" s="29">
        <v>864</v>
      </c>
      <c r="M33" s="25"/>
      <c r="N33" s="23"/>
    </row>
    <row r="34" customFormat="1" ht="26" spans="1:14">
      <c r="A34" s="30"/>
      <c r="B34" s="30"/>
      <c r="C34" s="30"/>
      <c r="D34" s="30"/>
      <c r="E34" s="30"/>
      <c r="F34" s="30"/>
      <c r="G34" s="28"/>
      <c r="H34" s="28" t="s">
        <v>27</v>
      </c>
      <c r="I34" s="21" t="s">
        <v>21</v>
      </c>
      <c r="J34" s="21">
        <v>1200</v>
      </c>
      <c r="K34" s="21">
        <v>0</v>
      </c>
      <c r="L34" s="29">
        <v>0</v>
      </c>
      <c r="M34" s="25"/>
      <c r="N34" s="23"/>
    </row>
    <row r="35" customFormat="1" ht="26.5" spans="1:14">
      <c r="A35" s="30"/>
      <c r="B35" s="30"/>
      <c r="C35" s="30"/>
      <c r="D35" s="30"/>
      <c r="E35" s="30"/>
      <c r="F35" s="30"/>
      <c r="G35" s="28"/>
      <c r="H35" s="28" t="s">
        <v>27</v>
      </c>
      <c r="I35" s="21" t="s">
        <v>28</v>
      </c>
      <c r="J35" s="21">
        <v>1200</v>
      </c>
      <c r="K35" s="21">
        <v>0.3</v>
      </c>
      <c r="L35" s="29">
        <v>360</v>
      </c>
      <c r="M35" s="25"/>
      <c r="N35" s="23"/>
    </row>
    <row r="36" customFormat="1" spans="1:14">
      <c r="A36" s="30"/>
      <c r="B36" s="30"/>
      <c r="C36" s="30"/>
      <c r="D36" s="30"/>
      <c r="E36" s="30"/>
      <c r="F36" s="30"/>
      <c r="G36" s="28"/>
      <c r="H36" s="28" t="s">
        <v>27</v>
      </c>
      <c r="I36" s="28" t="s">
        <v>29</v>
      </c>
      <c r="J36" s="21">
        <v>1200</v>
      </c>
      <c r="K36" s="28">
        <v>0.15</v>
      </c>
      <c r="L36" s="29">
        <v>180</v>
      </c>
      <c r="M36" s="25"/>
      <c r="N36" s="23"/>
    </row>
    <row r="37" customFormat="1" ht="26.5" spans="1:14">
      <c r="A37" s="30"/>
      <c r="B37" s="30"/>
      <c r="C37" s="30"/>
      <c r="D37" s="30"/>
      <c r="E37" s="30"/>
      <c r="F37" s="30"/>
      <c r="G37" s="28"/>
      <c r="H37" s="28" t="s">
        <v>27</v>
      </c>
      <c r="I37" s="21" t="s">
        <v>30</v>
      </c>
      <c r="J37" s="21">
        <v>3600</v>
      </c>
      <c r="K37" s="21">
        <v>0.055</v>
      </c>
      <c r="L37" s="29">
        <v>198</v>
      </c>
      <c r="M37" s="25"/>
      <c r="N37" s="23"/>
    </row>
    <row r="38" customFormat="1" ht="26.5" spans="1:14">
      <c r="A38" s="30"/>
      <c r="B38" s="30"/>
      <c r="C38" s="30"/>
      <c r="D38" s="30"/>
      <c r="E38" s="30"/>
      <c r="F38" s="30"/>
      <c r="G38" s="28"/>
      <c r="H38" s="28" t="s">
        <v>27</v>
      </c>
      <c r="I38" s="21" t="s">
        <v>31</v>
      </c>
      <c r="J38" s="21">
        <v>1200</v>
      </c>
      <c r="K38" s="21">
        <v>0.05</v>
      </c>
      <c r="L38" s="29">
        <v>60</v>
      </c>
      <c r="M38" s="25"/>
      <c r="N38" s="23"/>
    </row>
    <row r="39" customFormat="1" ht="26.5" spans="1:14">
      <c r="A39" s="30"/>
      <c r="B39" s="30"/>
      <c r="C39" s="30"/>
      <c r="D39" s="30"/>
      <c r="E39" s="30"/>
      <c r="F39" s="30"/>
      <c r="G39" s="28"/>
      <c r="H39" s="28" t="s">
        <v>27</v>
      </c>
      <c r="I39" s="21" t="s">
        <v>32</v>
      </c>
      <c r="J39" s="21">
        <v>1200</v>
      </c>
      <c r="K39" s="21">
        <v>0.12</v>
      </c>
      <c r="L39" s="29">
        <v>144</v>
      </c>
      <c r="M39" s="25"/>
      <c r="N39" s="23"/>
    </row>
    <row r="40" customFormat="1" ht="26.5" spans="1:14">
      <c r="A40" s="30"/>
      <c r="B40" s="30"/>
      <c r="C40" s="30"/>
      <c r="D40" s="30"/>
      <c r="E40" s="30"/>
      <c r="F40" s="30"/>
      <c r="G40" s="28" t="s">
        <v>40</v>
      </c>
      <c r="H40" s="28" t="s">
        <v>27</v>
      </c>
      <c r="I40" s="21" t="s">
        <v>37</v>
      </c>
      <c r="J40" s="21">
        <v>500</v>
      </c>
      <c r="K40" s="21">
        <v>0.72</v>
      </c>
      <c r="L40" s="29">
        <v>360</v>
      </c>
      <c r="M40" s="25"/>
      <c r="N40" s="23"/>
    </row>
    <row r="41" customFormat="1" ht="26" spans="1:14">
      <c r="A41" s="30"/>
      <c r="B41" s="30"/>
      <c r="C41" s="30"/>
      <c r="D41" s="30"/>
      <c r="E41" s="30"/>
      <c r="F41" s="30"/>
      <c r="G41" s="28"/>
      <c r="H41" s="28" t="s">
        <v>27</v>
      </c>
      <c r="I41" s="21" t="s">
        <v>21</v>
      </c>
      <c r="J41" s="21">
        <v>500</v>
      </c>
      <c r="K41" s="21">
        <v>0</v>
      </c>
      <c r="L41" s="29">
        <v>0</v>
      </c>
      <c r="M41" s="25"/>
      <c r="N41" s="23"/>
    </row>
    <row r="42" customFormat="1" ht="26.5" spans="1:14">
      <c r="A42" s="30"/>
      <c r="B42" s="30"/>
      <c r="C42" s="30"/>
      <c r="D42" s="30"/>
      <c r="E42" s="30"/>
      <c r="F42" s="30"/>
      <c r="G42" s="28"/>
      <c r="H42" s="28" t="s">
        <v>27</v>
      </c>
      <c r="I42" s="21" t="s">
        <v>28</v>
      </c>
      <c r="J42" s="21">
        <v>500</v>
      </c>
      <c r="K42" s="21">
        <v>0.3</v>
      </c>
      <c r="L42" s="29">
        <v>150</v>
      </c>
      <c r="M42" s="25"/>
      <c r="N42" s="23"/>
    </row>
    <row r="43" customFormat="1" spans="1:14">
      <c r="A43" s="30"/>
      <c r="B43" s="30"/>
      <c r="C43" s="30"/>
      <c r="D43" s="30"/>
      <c r="E43" s="30"/>
      <c r="F43" s="30"/>
      <c r="G43" s="28"/>
      <c r="H43" s="28" t="s">
        <v>27</v>
      </c>
      <c r="I43" s="28" t="s">
        <v>29</v>
      </c>
      <c r="J43" s="21">
        <v>500</v>
      </c>
      <c r="K43" s="28">
        <v>0.15</v>
      </c>
      <c r="L43" s="29">
        <v>75</v>
      </c>
      <c r="M43" s="25"/>
      <c r="N43" s="23"/>
    </row>
    <row r="44" customFormat="1" ht="26.5" spans="1:14">
      <c r="A44" s="30"/>
      <c r="B44" s="30"/>
      <c r="C44" s="30"/>
      <c r="D44" s="30"/>
      <c r="E44" s="30"/>
      <c r="F44" s="30"/>
      <c r="G44" s="28"/>
      <c r="H44" s="28" t="s">
        <v>27</v>
      </c>
      <c r="I44" s="21" t="s">
        <v>30</v>
      </c>
      <c r="J44" s="21">
        <v>1500</v>
      </c>
      <c r="K44" s="21">
        <v>0.055</v>
      </c>
      <c r="L44" s="29">
        <v>82.5</v>
      </c>
      <c r="M44" s="25"/>
      <c r="N44" s="23"/>
    </row>
    <row r="45" customFormat="1" ht="26.5" spans="1:14">
      <c r="A45" s="30"/>
      <c r="B45" s="30"/>
      <c r="C45" s="30"/>
      <c r="D45" s="30"/>
      <c r="E45" s="30"/>
      <c r="F45" s="30"/>
      <c r="G45" s="28"/>
      <c r="H45" s="28" t="s">
        <v>27</v>
      </c>
      <c r="I45" s="21" t="s">
        <v>31</v>
      </c>
      <c r="J45" s="21">
        <v>500</v>
      </c>
      <c r="K45" s="21">
        <v>0.05</v>
      </c>
      <c r="L45" s="29">
        <v>25</v>
      </c>
      <c r="M45" s="25"/>
      <c r="N45" s="23"/>
    </row>
    <row r="46" customFormat="1" ht="26.5" spans="1:14">
      <c r="A46" s="32"/>
      <c r="B46" s="32"/>
      <c r="C46" s="32"/>
      <c r="D46" s="32"/>
      <c r="E46" s="32"/>
      <c r="F46" s="32"/>
      <c r="G46" s="28"/>
      <c r="H46" s="28" t="s">
        <v>27</v>
      </c>
      <c r="I46" s="21" t="s">
        <v>32</v>
      </c>
      <c r="J46" s="21">
        <v>500</v>
      </c>
      <c r="K46" s="21">
        <v>0.12</v>
      </c>
      <c r="L46" s="29">
        <v>60</v>
      </c>
      <c r="M46" s="25"/>
      <c r="N46" s="23"/>
    </row>
    <row r="47" customFormat="1" ht="26.5" spans="1:14">
      <c r="A47" s="26" t="s">
        <v>15</v>
      </c>
      <c r="B47" s="27">
        <v>46038</v>
      </c>
      <c r="C47" s="26" t="s">
        <v>16</v>
      </c>
      <c r="D47" s="26" t="s">
        <v>34</v>
      </c>
      <c r="E47" s="26">
        <v>20160</v>
      </c>
      <c r="F47" s="26" t="s">
        <v>41</v>
      </c>
      <c r="G47" s="33" t="s">
        <v>38</v>
      </c>
      <c r="H47" s="28" t="s">
        <v>27</v>
      </c>
      <c r="I47" s="21" t="s">
        <v>42</v>
      </c>
      <c r="J47" s="21">
        <v>1500</v>
      </c>
      <c r="K47" s="21">
        <v>0.055</v>
      </c>
      <c r="L47" s="29">
        <v>82.5</v>
      </c>
      <c r="M47" s="34" t="s">
        <v>43</v>
      </c>
      <c r="N47" s="23"/>
    </row>
    <row r="48" customFormat="1" ht="26.5" spans="1:14">
      <c r="A48" s="30"/>
      <c r="B48" s="35"/>
      <c r="C48" s="30"/>
      <c r="D48" s="30"/>
      <c r="E48" s="30"/>
      <c r="F48" s="30"/>
      <c r="G48" s="33" t="s">
        <v>39</v>
      </c>
      <c r="H48" s="28" t="s">
        <v>27</v>
      </c>
      <c r="I48" s="21" t="s">
        <v>42</v>
      </c>
      <c r="J48" s="21">
        <v>1200</v>
      </c>
      <c r="K48" s="21">
        <v>0.055</v>
      </c>
      <c r="L48" s="29">
        <v>66</v>
      </c>
      <c r="M48" s="34"/>
      <c r="N48" s="23"/>
    </row>
    <row r="49" customFormat="1" ht="26.5" spans="1:14">
      <c r="A49" s="30"/>
      <c r="B49" s="35"/>
      <c r="C49" s="30"/>
      <c r="D49" s="30"/>
      <c r="E49" s="30"/>
      <c r="F49" s="30"/>
      <c r="G49" s="33" t="s">
        <v>40</v>
      </c>
      <c r="H49" s="28" t="s">
        <v>27</v>
      </c>
      <c r="I49" s="21" t="s">
        <v>42</v>
      </c>
      <c r="J49" s="21">
        <v>500</v>
      </c>
      <c r="K49" s="21">
        <v>0.055</v>
      </c>
      <c r="L49" s="29">
        <v>27.5</v>
      </c>
      <c r="M49" s="34"/>
      <c r="N49" s="23"/>
    </row>
    <row r="50" customFormat="1" ht="26.5" spans="1:14">
      <c r="A50" s="36" t="s">
        <v>15</v>
      </c>
      <c r="B50" s="37">
        <v>46062</v>
      </c>
      <c r="C50" s="36" t="s">
        <v>16</v>
      </c>
      <c r="D50" s="36" t="s">
        <v>44</v>
      </c>
      <c r="E50" s="36">
        <v>19882</v>
      </c>
      <c r="F50" s="36" t="s">
        <v>45</v>
      </c>
      <c r="G50" s="36" t="s">
        <v>46</v>
      </c>
      <c r="H50" s="36" t="s">
        <v>47</v>
      </c>
      <c r="I50" s="20" t="s">
        <v>48</v>
      </c>
      <c r="J50" s="21">
        <v>1000</v>
      </c>
      <c r="K50" s="21">
        <f>L50/J50</f>
        <v>0.24</v>
      </c>
      <c r="L50" s="38">
        <v>240</v>
      </c>
      <c r="M50" s="25"/>
      <c r="N50" s="23"/>
    </row>
    <row r="51" customFormat="1" spans="1:14">
      <c r="A51" s="39"/>
      <c r="B51" s="39"/>
      <c r="C51" s="39"/>
      <c r="D51" s="39"/>
      <c r="E51" s="39"/>
      <c r="F51" s="39"/>
      <c r="G51" s="39"/>
      <c r="H51" s="39"/>
      <c r="I51" s="20" t="s">
        <v>49</v>
      </c>
      <c r="J51" s="20">
        <v>1</v>
      </c>
      <c r="K51" s="40">
        <v>18</v>
      </c>
      <c r="L51" s="40">
        <v>18</v>
      </c>
      <c r="M51" s="25"/>
      <c r="N51" s="23"/>
    </row>
    <row r="52" customFormat="1" ht="15" spans="1:14">
      <c r="A52" s="41" t="s">
        <v>50</v>
      </c>
      <c r="B52" s="42"/>
      <c r="C52" s="42"/>
      <c r="D52" s="42"/>
      <c r="E52" s="42"/>
      <c r="F52" s="42"/>
      <c r="G52" s="42"/>
      <c r="H52" s="42"/>
      <c r="I52" s="42"/>
      <c r="J52" s="43">
        <f>SUM(J3:J51)</f>
        <v>66391</v>
      </c>
      <c r="K52" s="44"/>
      <c r="L52" s="45">
        <f>SUM(L3:L51)-L47-L48-L49</f>
        <v>10680.56</v>
      </c>
      <c r="M52" s="25"/>
      <c r="N52" s="23"/>
    </row>
    <row r="53" customFormat="1" ht="21" customHeight="1" spans="1:14">
      <c r="A53" s="46"/>
      <c r="B53" s="46"/>
      <c r="C53" s="46"/>
      <c r="D53" s="46"/>
      <c r="E53" s="46"/>
      <c r="F53" s="46"/>
      <c r="G53" s="47"/>
      <c r="H53" s="46"/>
      <c r="I53" s="46"/>
      <c r="J53" s="48"/>
      <c r="K53" s="3"/>
      <c r="L53" s="5"/>
      <c r="M53" s="49"/>
    </row>
    <row r="54" ht="23" spans="1:14">
      <c r="A54" s="50" t="s">
        <v>51</v>
      </c>
      <c r="B54" s="50"/>
      <c r="C54" s="50"/>
      <c r="D54" s="50"/>
      <c r="E54" s="50"/>
      <c r="F54" s="50"/>
      <c r="G54" s="51"/>
      <c r="H54" s="50"/>
      <c r="I54" s="50"/>
      <c r="J54" s="52"/>
    </row>
    <row r="55" s="3" customFormat="1" ht="45" customHeight="1" spans="1:14">
      <c r="A55" s="53" t="s">
        <v>52</v>
      </c>
      <c r="B55" s="53" t="s">
        <v>53</v>
      </c>
      <c r="C55" s="53" t="s">
        <v>1</v>
      </c>
      <c r="D55" s="53" t="s">
        <v>54</v>
      </c>
      <c r="E55" s="53" t="s">
        <v>55</v>
      </c>
      <c r="F55" s="53" t="s">
        <v>56</v>
      </c>
      <c r="G55" s="54" t="s">
        <v>57</v>
      </c>
      <c r="H55" s="17" t="s">
        <v>58</v>
      </c>
      <c r="I55" s="53" t="s">
        <v>59</v>
      </c>
      <c r="J55" s="55" t="s">
        <v>60</v>
      </c>
      <c r="L55" s="5"/>
    </row>
    <row r="56" ht="28" spans="1:14">
      <c r="A56" s="56">
        <v>1</v>
      </c>
      <c r="B56" s="57"/>
      <c r="C56" s="56" t="s">
        <v>61</v>
      </c>
      <c r="D56" s="58" t="s">
        <v>15</v>
      </c>
      <c r="E56" s="58" t="s">
        <v>62</v>
      </c>
      <c r="F56" s="56" t="s">
        <v>63</v>
      </c>
      <c r="G56" s="59" t="s">
        <v>64</v>
      </c>
      <c r="H56" s="56">
        <v>41320</v>
      </c>
      <c r="I56" s="60">
        <v>10680.42</v>
      </c>
      <c r="J56" s="61"/>
      <c r="K56" s="3">
        <f>I56-L52</f>
        <v>-0.140000000001237</v>
      </c>
    </row>
    <row r="57" ht="28" spans="1:14">
      <c r="A57" s="56">
        <v>2</v>
      </c>
      <c r="B57" s="57"/>
      <c r="C57" s="56" t="s">
        <v>61</v>
      </c>
      <c r="D57" s="58" t="s">
        <v>65</v>
      </c>
      <c r="E57" s="58" t="s">
        <v>62</v>
      </c>
      <c r="F57" s="56" t="s">
        <v>63</v>
      </c>
      <c r="G57" s="59" t="s">
        <v>64</v>
      </c>
      <c r="H57" s="56">
        <v>3200</v>
      </c>
      <c r="I57" s="60">
        <v>176</v>
      </c>
      <c r="J57" s="61"/>
    </row>
  </sheetData>
  <mergeCells count="44">
    <mergeCell ref="A1:L1"/>
    <mergeCell ref="A52:I52"/>
    <mergeCell ref="A54:J54"/>
    <mergeCell ref="A3:A4"/>
    <mergeCell ref="A5:A18"/>
    <mergeCell ref="A19:A46"/>
    <mergeCell ref="A47:A49"/>
    <mergeCell ref="A50:A51"/>
    <mergeCell ref="B3:B4"/>
    <mergeCell ref="B5:B18"/>
    <mergeCell ref="B19:B46"/>
    <mergeCell ref="B47:B49"/>
    <mergeCell ref="B50:B51"/>
    <mergeCell ref="C3:C4"/>
    <mergeCell ref="C5:C18"/>
    <mergeCell ref="C19:C46"/>
    <mergeCell ref="C47:C49"/>
    <mergeCell ref="C50:C51"/>
    <mergeCell ref="D3:D4"/>
    <mergeCell ref="D5:D18"/>
    <mergeCell ref="D19:D46"/>
    <mergeCell ref="D47:D49"/>
    <mergeCell ref="D50:D51"/>
    <mergeCell ref="E3:E4"/>
    <mergeCell ref="E5:E18"/>
    <mergeCell ref="E19:E46"/>
    <mergeCell ref="E47:E49"/>
    <mergeCell ref="E50:E51"/>
    <mergeCell ref="F3:F4"/>
    <mergeCell ref="F5:F18"/>
    <mergeCell ref="F19:F46"/>
    <mergeCell ref="F47:F49"/>
    <mergeCell ref="F50:F51"/>
    <mergeCell ref="G3:G4"/>
    <mergeCell ref="G5:G11"/>
    <mergeCell ref="G12:G18"/>
    <mergeCell ref="G19:G25"/>
    <mergeCell ref="G26:G32"/>
    <mergeCell ref="G33:G39"/>
    <mergeCell ref="G40:G46"/>
    <mergeCell ref="G50:G51"/>
    <mergeCell ref="H3:H4"/>
    <mergeCell ref="H50:H51"/>
    <mergeCell ref="M47:M49"/>
  </mergeCells>
  <conditionalFormatting sqref="E3:E4">
    <cfRule type="duplicateValues" dxfId="0" priority="4"/>
  </conditionalFormatting>
  <conditionalFormatting sqref="E5:E18">
    <cfRule type="duplicateValues" dxfId="0" priority="3"/>
  </conditionalFormatting>
  <conditionalFormatting sqref="E19:E49">
    <cfRule type="duplicateValues" dxfId="0" priority="2"/>
  </conditionalFormatting>
  <pageMargins left="0.7" right="0.7" top="0.75" bottom="0.75" header="0.3" footer="0.3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2026-02-26T08:11:54Z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7EE900C538584677B4C5A8EAFD5B5BDE_13</vt:lpwstr>
  </property>
  <property fmtid="{D5CDD505-2E9C-101B-9397-08002B2CF9AE}" pid="4" name="CalculationRule">
    <vt:i4>0</vt:i4>
  </property>
</Properties>
</file>