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090" windowHeight="12280"/>
  </bookViews>
  <sheets>
    <sheet name="对账发票申请" sheetId="14" r:id="rId1"/>
  </sheets>
  <definedNames>
    <definedName name="_xlnm._FilterDatabase" localSheetId="0" hidden="1">对账发票申请!$A$2:$N$61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<sst xmlns="http://schemas.openxmlformats.org/spreadsheetml/2006/main" count="239" uniqueCount="136">
  <si>
    <t>宁波前程对账单-Recall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</si>
  <si>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</si>
  <si>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</si>
  <si>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</si>
  <si>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</si>
  <si>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</si>
  <si>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</si>
  <si>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</si>
  <si>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</si>
  <si>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</si>
  <si>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</si>
  <si>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</si>
  <si>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</si>
  <si>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</si>
  <si>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</si>
  <si>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宁波联信</t>
  </si>
  <si>
    <t>ocean</t>
  </si>
  <si>
    <t>S25110820</t>
  </si>
  <si>
    <t>PO-13296</t>
  </si>
  <si>
    <t>RQCZH0354
江门市源盛家居用品有限公司</t>
  </si>
  <si>
    <t>3219-759-811-99</t>
  </si>
  <si>
    <t>organizer</t>
  </si>
  <si>
    <t>ZHHTR25003  9标RFID吊牌45*61mm（不含价格贴）</t>
  </si>
  <si>
    <t>S25111461</t>
  </si>
  <si>
    <t>PO-13297</t>
  </si>
  <si>
    <t>RQCZH0320
江门市源盛家居用品有限公司</t>
  </si>
  <si>
    <t>2217-049-811-99</t>
  </si>
  <si>
    <t>厨房部门清洁产品</t>
  </si>
  <si>
    <t>PO-13295</t>
  </si>
  <si>
    <t>2217-762-811-99</t>
  </si>
  <si>
    <t>3月底付</t>
  </si>
  <si>
    <t>2217-762</t>
  </si>
  <si>
    <t>ZHOTH25004   73*45白底信封袋（不加双面胶）</t>
  </si>
  <si>
    <t>ZHOTH24006  （320*60）说明书</t>
  </si>
  <si>
    <t>S25111476</t>
  </si>
  <si>
    <t>PO-13281</t>
  </si>
  <si>
    <t>RQCZH0358
江门市源盛家居用品有限公司</t>
  </si>
  <si>
    <t>2224-517-800-99</t>
  </si>
  <si>
    <t>ZHRFS24014 14标RFID贴纸45*35mm不可移</t>
  </si>
  <si>
    <t>PO-13293</t>
  </si>
  <si>
    <t>2271-041-811-99</t>
  </si>
  <si>
    <t>4月中付</t>
  </si>
  <si>
    <t>PO-13275</t>
  </si>
  <si>
    <t>3218-762</t>
  </si>
  <si>
    <t>PO-13276</t>
  </si>
  <si>
    <t>3218-786</t>
  </si>
  <si>
    <t>S25111803</t>
  </si>
  <si>
    <t>RQCZH0359
江门市源盛家居用品有限公司</t>
  </si>
  <si>
    <t>3218-762-800-99</t>
  </si>
  <si>
    <t>3218-786-800-99</t>
  </si>
  <si>
    <t>PO-13272</t>
  </si>
  <si>
    <t>3208-786-500-99</t>
  </si>
  <si>
    <t>3208-786-800-99</t>
  </si>
  <si>
    <t>PO13291-04</t>
  </si>
  <si>
    <t>2272/786/500/99</t>
  </si>
  <si>
    <t>2272/786</t>
  </si>
  <si>
    <t>S25112107</t>
  </si>
  <si>
    <t>RQCZH0365
江门市源盛家居用品有限公司</t>
  </si>
  <si>
    <t>2224-517</t>
  </si>
  <si>
    <t>ZHIST25014 （280*60）说明书</t>
  </si>
  <si>
    <t>S25112064</t>
  </si>
  <si>
    <t>RQCZH0365-1
江门市源盛家居用品有限公司</t>
  </si>
  <si>
    <t>3208-786</t>
  </si>
  <si>
    <t>S25120507</t>
  </si>
  <si>
    <t>PO13292-04</t>
  </si>
  <si>
    <t>RQCZH0371
江门市源盛家居用品有限公司</t>
  </si>
  <si>
    <t>2271-762-811-99</t>
  </si>
  <si>
    <t>9标非RFID吊牌45*61mm（不含价格贴）ZHXDP25003</t>
  </si>
  <si>
    <t>PO13294-04</t>
  </si>
  <si>
    <t>2271-049-811-99</t>
  </si>
  <si>
    <t>S25120668</t>
  </si>
  <si>
    <t>PO19949-04</t>
  </si>
  <si>
    <t>RQCZH0375
江门市源盛家居用品有限公司</t>
  </si>
  <si>
    <t>2228-762-733-99</t>
  </si>
  <si>
    <t>厨房部门</t>
  </si>
  <si>
    <t>9标RFID对折吊牌52*210mm含双价格贴 ZHHTR25020</t>
  </si>
  <si>
    <t>红蓝价格贴ZHSK25013+ZHSK25014</t>
  </si>
  <si>
    <t>2228-762-800-99</t>
  </si>
  <si>
    <t>PO19948-04</t>
  </si>
  <si>
    <t>7228-762-733-99</t>
  </si>
  <si>
    <t>7228-762-800-99</t>
  </si>
  <si>
    <t>S25120986</t>
  </si>
  <si>
    <t>RQCZH0376
江门市源盛家居用品有限公司</t>
  </si>
  <si>
    <t>ZHYF25018  挂钩绕卡（67*207.5mm）</t>
  </si>
  <si>
    <t>S25122076</t>
  </si>
  <si>
    <t>PO20564-04</t>
  </si>
  <si>
    <t>RQCZH0378
江门市源盛家居用品有限公司</t>
  </si>
  <si>
    <t>7282-762-220-99</t>
  </si>
  <si>
    <t>7282-762</t>
  </si>
  <si>
    <t>PO20563-04</t>
  </si>
  <si>
    <t>7275-762-733-99</t>
  </si>
  <si>
    <t>7275-762</t>
  </si>
  <si>
    <t>PO20562-04</t>
  </si>
  <si>
    <t>7245-466-220-99</t>
  </si>
  <si>
    <t>7245-466</t>
  </si>
  <si>
    <t>PO20560-04</t>
  </si>
  <si>
    <t>7236-762-733-99</t>
  </si>
  <si>
    <t>7236/762</t>
  </si>
  <si>
    <t>PO20571-04</t>
  </si>
  <si>
    <t>7284-762-733-99</t>
  </si>
  <si>
    <t>7284-762</t>
  </si>
  <si>
    <t>PO20570-04</t>
  </si>
  <si>
    <t>7283-762-733-99</t>
  </si>
  <si>
    <t>7283-762</t>
  </si>
  <si>
    <t>PO20572-04</t>
  </si>
  <si>
    <t>7297/049/733/01</t>
  </si>
  <si>
    <t>食品收纳罐子</t>
  </si>
  <si>
    <t>7297/049/733/02</t>
  </si>
  <si>
    <t>7297/049/733/03</t>
  </si>
  <si>
    <t>S25122590</t>
  </si>
  <si>
    <t>PO13281-04</t>
  </si>
  <si>
    <t>RQCZH0387
江门市源盛家居用品有限公司</t>
  </si>
  <si>
    <t>2224/517</t>
  </si>
  <si>
    <t>ZHKT25001 空白硫酸贴纸可移35*35mm</t>
  </si>
  <si>
    <t>S26011301</t>
  </si>
  <si>
    <t>PO-19154</t>
  </si>
  <si>
    <t>RQCZH0401
江门市源盛家居用品有限公司</t>
  </si>
  <si>
    <t>5243-043-800-99</t>
  </si>
  <si>
    <t>5243-043</t>
  </si>
  <si>
    <t>ZHHTP24006  15标小吊牌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</si>
  <si>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</si>
  <si>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</si>
  <si>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</si>
  <si>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</si>
  <si>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</si>
  <si>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</si>
  <si>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</si>
  <si>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</si>
  <si>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</si>
  <si>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</si>
  <si>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</si>
  <si>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江门市源盛家居用品有限公司</t>
  </si>
  <si>
    <t>贴纸，吊牌</t>
  </si>
  <si>
    <t>无</t>
  </si>
  <si>
    <t>pcs</t>
  </si>
  <si>
    <t>见票付款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</si>
</sst>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00_ "/>
  </numFmts>
  <fonts count="34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sz val="8"/>
      <name val="微软雅黑"/>
      <charset val="134"/>
    </font>
    <font>
      <sz val="9"/>
      <color theme="1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10"/>
      <name val="Calibri"/>
      <charset val="134"/>
    </font>
    <font>
      <sz val="12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7" fontId="3" fillId="2" borderId="2" xfId="0" applyNumberFormat="1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11" fillId="0" borderId="3" xfId="0" applyFont="1" applyFill="1" applyBorder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3" fillId="4" borderId="3" xfId="0" applyFont="1" applyFill="1" applyBorder="1" applyAlignment="1">
      <alignment horizontal="right" vertical="center"/>
    </xf>
    <xf numFmtId="0" fontId="1" fillId="6" borderId="0" xfId="0" applyFont="1" applyFill="1" applyAlignment="1">
      <alignment vertical="center"/>
    </xf>
    <xf numFmtId="0" fontId="3" fillId="5" borderId="3" xfId="0" applyFont="1" applyFill="1" applyBorder="1" applyAlignment="1">
      <alignment horizontal="right" vertical="center"/>
    </xf>
    <xf numFmtId="0" fontId="1" fillId="7" borderId="0" xfId="0" applyFont="1" applyFill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179" fontId="6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9" fontId="6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9" fontId="6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80" fontId="1" fillId="0" borderId="3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58" fontId="2" fillId="8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BFBFBF"/>
      <color rgb="00000000"/>
      <color rgb="00FFFFFF"/>
      <color rgb="00FFFF00"/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129540</xdr:colOff>
      <xdr:row>13</xdr:row>
      <xdr:rowOff>207645</xdr:rowOff>
    </xdr:from>
    <xdr:to>
      <xdr:col>21</xdr:col>
      <xdr:colOff>615315</xdr:colOff>
      <xdr:row>23</xdr:row>
      <xdr:rowOff>1270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739235" y="3420745"/>
          <a:ext cx="4257675" cy="2333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6"/>
  <sheetViews>
    <sheetView tabSelected="1" zoomScale="55" zoomScaleNormal="55" workbookViewId="0">
      <pane ySplit="2" topLeftCell="A35" activePane="bottomLeft" state="frozen"/>
      <selection/>
      <selection pane="bottomLeft" activeCell="H74" sqref="H74"/>
    </sheetView>
  </sheetViews>
  <sheetFormatPr defaultColWidth="9" defaultRowHeight="16.5"/>
  <cols>
    <col min="1" max="1" width="13.7909090909091" style="5" customWidth="1"/>
    <col min="2" max="2" width="11.5454545454545" style="5" customWidth="1"/>
    <col min="3" max="3" width="12.8545454545455" style="5" customWidth="1"/>
    <col min="4" max="4" width="12.2090909090909" style="5" customWidth="1"/>
    <col min="5" max="5" width="12.8272727272727" style="5" customWidth="1"/>
    <col min="6" max="6" width="15.5636363636364" style="5" customWidth="1"/>
    <col min="7" max="7" width="19.0363636363636" style="5" customWidth="1"/>
    <col min="8" max="8" width="14.5363636363636" style="5" customWidth="1"/>
    <col min="9" max="9" width="56.8181818181818" style="5" customWidth="1"/>
    <col min="10" max="10" width="13.3636363636364" style="5" customWidth="1"/>
    <col min="11" max="11" width="11.4363636363636" style="5" customWidth="1"/>
    <col min="12" max="12" width="15.3909090909091" style="5" customWidth="1"/>
    <col min="13" max="13" width="11.2454545454545" style="6" customWidth="1"/>
    <col min="14" max="14" width="8.17272727272727" style="7" customWidth="1"/>
    <col min="15" max="16384" width="9" style="5"/>
  </cols>
  <sheetData>
    <row r="1" spans="1:18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1" customFormat="1" spans="1:18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1" t="s">
        <v>8</v>
      </c>
      <c r="I2" s="12" t="s">
        <v>9</v>
      </c>
      <c r="J2" s="12" t="s">
        <v>10</v>
      </c>
      <c r="K2" s="13" t="s">
        <v>11</v>
      </c>
      <c r="L2" s="13" t="s">
        <v>12</v>
      </c>
      <c r="M2" s="14" t="s">
        <v>13</v>
      </c>
      <c r="N2" s="9" t="s">
        <v>14</v>
      </c>
    </row>
    <row r="3" s="2" customFormat="1" ht="20" customHeight="1" spans="1:18">
      <c r="A3" s="15" t="s">
        <v>15</v>
      </c>
      <c r="B3" s="16">
        <v>45974</v>
      </c>
      <c r="C3" s="17" t="s">
        <v>16</v>
      </c>
      <c r="D3" s="18" t="s">
        <v>17</v>
      </c>
      <c r="E3" s="19" t="s">
        <v>18</v>
      </c>
      <c r="F3" s="15" t="s">
        <v>19</v>
      </c>
      <c r="G3" s="20" t="s">
        <v>20</v>
      </c>
      <c r="H3" s="15" t="s">
        <v>21</v>
      </c>
      <c r="I3" s="21" t="s">
        <v>22</v>
      </c>
      <c r="J3" s="22">
        <v>4200</v>
      </c>
      <c r="K3" s="23">
        <v>0.54</v>
      </c>
      <c r="L3" s="24">
        <f>K3*J3</f>
        <v>2268</v>
      </c>
      <c r="M3" s="25"/>
      <c r="N3" s="26">
        <v>26012</v>
      </c>
    </row>
    <row r="4" s="2" customFormat="1" ht="20" customHeight="1" spans="1:18">
      <c r="A4" s="27" t="s">
        <v>15</v>
      </c>
      <c r="B4" s="28">
        <v>45982</v>
      </c>
      <c r="C4" s="27" t="s">
        <v>16</v>
      </c>
      <c r="D4" s="27" t="s">
        <v>23</v>
      </c>
      <c r="E4" s="29" t="s">
        <v>24</v>
      </c>
      <c r="F4" s="30" t="s">
        <v>25</v>
      </c>
      <c r="G4" s="29" t="s">
        <v>26</v>
      </c>
      <c r="H4" s="29" t="s">
        <v>27</v>
      </c>
      <c r="I4" s="31" t="s">
        <v>22</v>
      </c>
      <c r="J4" s="29">
        <v>1800</v>
      </c>
      <c r="K4" s="32">
        <v>0.54</v>
      </c>
      <c r="L4" s="24">
        <f t="shared" ref="L4:L44" si="0">K4*J4</f>
        <v>972</v>
      </c>
      <c r="M4" s="25"/>
      <c r="N4" s="26">
        <v>26012</v>
      </c>
    </row>
    <row r="5" s="2" customFormat="1" ht="20" customHeight="1" spans="1:18">
      <c r="A5" s="27"/>
      <c r="B5" s="28"/>
      <c r="C5" s="27"/>
      <c r="D5" s="27"/>
      <c r="E5" s="33" t="s">
        <v>28</v>
      </c>
      <c r="F5" s="30"/>
      <c r="G5" s="29" t="s">
        <v>29</v>
      </c>
      <c r="H5" s="29"/>
      <c r="I5" s="31" t="s">
        <v>22</v>
      </c>
      <c r="J5" s="29">
        <v>6300</v>
      </c>
      <c r="K5" s="32">
        <v>0.54</v>
      </c>
      <c r="L5" s="24">
        <f t="shared" si="0"/>
        <v>3402</v>
      </c>
      <c r="M5" s="25"/>
      <c r="N5" s="26">
        <v>26012</v>
      </c>
      <c r="Q5" s="34">
        <v>26012</v>
      </c>
      <c r="R5" s="2" t="s">
        <v>30</v>
      </c>
    </row>
    <row r="6" s="2" customFormat="1" ht="20" customHeight="1" spans="1:18">
      <c r="A6" s="27"/>
      <c r="B6" s="28"/>
      <c r="C6" s="27"/>
      <c r="D6" s="27"/>
      <c r="E6" s="35"/>
      <c r="F6" s="30"/>
      <c r="G6" s="33" t="s">
        <v>31</v>
      </c>
      <c r="H6" s="29"/>
      <c r="I6" s="31" t="s">
        <v>32</v>
      </c>
      <c r="J6" s="29">
        <v>6300</v>
      </c>
      <c r="K6" s="29">
        <v>0.45</v>
      </c>
      <c r="L6" s="24">
        <f t="shared" si="0"/>
        <v>2835</v>
      </c>
      <c r="M6" s="25"/>
      <c r="N6" s="26">
        <v>26012</v>
      </c>
      <c r="Q6" s="36">
        <v>26005</v>
      </c>
      <c r="R6" s="2" t="s">
        <v>30</v>
      </c>
    </row>
    <row r="7" s="2" customFormat="1" ht="20" customHeight="1" spans="1:18">
      <c r="A7" s="27"/>
      <c r="B7" s="28"/>
      <c r="C7" s="27"/>
      <c r="D7" s="27"/>
      <c r="E7" s="37"/>
      <c r="F7" s="30"/>
      <c r="G7" s="37"/>
      <c r="H7" s="29"/>
      <c r="I7" s="31" t="s">
        <v>33</v>
      </c>
      <c r="J7" s="29">
        <v>6300</v>
      </c>
      <c r="K7" s="29">
        <v>0.5</v>
      </c>
      <c r="L7" s="24">
        <f t="shared" si="0"/>
        <v>3150</v>
      </c>
      <c r="M7" s="25"/>
      <c r="N7" s="26">
        <v>26012</v>
      </c>
      <c r="Q7" s="38">
        <v>26008</v>
      </c>
      <c r="R7" s="2" t="s">
        <v>30</v>
      </c>
    </row>
    <row r="8" s="2" customFormat="1" ht="20" customHeight="1" spans="1:18">
      <c r="A8" s="31" t="s">
        <v>15</v>
      </c>
      <c r="B8" s="28">
        <v>45982</v>
      </c>
      <c r="C8" s="27" t="s">
        <v>16</v>
      </c>
      <c r="D8" s="27" t="s">
        <v>34</v>
      </c>
      <c r="E8" s="29" t="s">
        <v>35</v>
      </c>
      <c r="F8" s="30" t="s">
        <v>36</v>
      </c>
      <c r="G8" s="29" t="s">
        <v>37</v>
      </c>
      <c r="H8" s="29" t="s">
        <v>27</v>
      </c>
      <c r="I8" s="30" t="s">
        <v>38</v>
      </c>
      <c r="J8" s="29">
        <v>1600</v>
      </c>
      <c r="K8" s="29">
        <v>0.45</v>
      </c>
      <c r="L8" s="24">
        <f t="shared" si="0"/>
        <v>720</v>
      </c>
      <c r="M8" s="25"/>
      <c r="N8" s="39">
        <v>26005</v>
      </c>
    </row>
    <row r="9" s="2" customFormat="1" ht="20" customHeight="1" spans="1:18">
      <c r="A9" s="31"/>
      <c r="B9" s="28"/>
      <c r="C9" s="27"/>
      <c r="D9" s="27"/>
      <c r="E9" s="29" t="s">
        <v>39</v>
      </c>
      <c r="F9" s="30"/>
      <c r="G9" s="29" t="s">
        <v>40</v>
      </c>
      <c r="H9" s="29"/>
      <c r="I9" s="31" t="s">
        <v>22</v>
      </c>
      <c r="J9" s="29">
        <v>4200</v>
      </c>
      <c r="K9" s="32">
        <v>0.54</v>
      </c>
      <c r="L9" s="24">
        <f t="shared" si="0"/>
        <v>2268</v>
      </c>
      <c r="M9" s="25"/>
      <c r="N9" s="26">
        <v>26012</v>
      </c>
      <c r="Q9" s="40">
        <v>26018</v>
      </c>
      <c r="R9" s="2" t="s">
        <v>41</v>
      </c>
    </row>
    <row r="10" s="2" customFormat="1" ht="20" customHeight="1" spans="1:18">
      <c r="A10" s="31"/>
      <c r="B10" s="28"/>
      <c r="C10" s="27"/>
      <c r="D10" s="27"/>
      <c r="E10" s="35" t="s">
        <v>42</v>
      </c>
      <c r="F10" s="30"/>
      <c r="G10" s="29" t="s">
        <v>43</v>
      </c>
      <c r="H10" s="29"/>
      <c r="I10" s="31" t="s">
        <v>32</v>
      </c>
      <c r="J10" s="29">
        <v>1400</v>
      </c>
      <c r="K10" s="29">
        <v>0.45</v>
      </c>
      <c r="L10" s="24">
        <f t="shared" si="0"/>
        <v>630</v>
      </c>
      <c r="M10" s="25"/>
      <c r="N10" s="41">
        <v>26008</v>
      </c>
      <c r="Q10" s="42">
        <v>26023</v>
      </c>
      <c r="R10" s="2" t="s">
        <v>41</v>
      </c>
    </row>
    <row r="11" s="2" customFormat="1" ht="20" customHeight="1" spans="1:18">
      <c r="A11" s="31"/>
      <c r="B11" s="28"/>
      <c r="C11" s="27"/>
      <c r="D11" s="27"/>
      <c r="E11" s="37"/>
      <c r="F11" s="30"/>
      <c r="G11" s="29"/>
      <c r="H11" s="29"/>
      <c r="I11" s="31" t="s">
        <v>33</v>
      </c>
      <c r="J11" s="29">
        <v>1400</v>
      </c>
      <c r="K11" s="29">
        <v>0.5</v>
      </c>
      <c r="L11" s="24">
        <f t="shared" si="0"/>
        <v>700</v>
      </c>
      <c r="M11" s="25"/>
      <c r="N11" s="41">
        <v>26008</v>
      </c>
    </row>
    <row r="12" s="2" customFormat="1" ht="20" customHeight="1" spans="1:18">
      <c r="A12" s="31"/>
      <c r="B12" s="28"/>
      <c r="C12" s="27"/>
      <c r="D12" s="27"/>
      <c r="E12" s="35" t="s">
        <v>44</v>
      </c>
      <c r="F12" s="30"/>
      <c r="G12" s="29" t="s">
        <v>45</v>
      </c>
      <c r="H12" s="29"/>
      <c r="I12" s="31" t="s">
        <v>32</v>
      </c>
      <c r="J12" s="29">
        <v>1800</v>
      </c>
      <c r="K12" s="29">
        <v>0.45</v>
      </c>
      <c r="L12" s="24">
        <f t="shared" si="0"/>
        <v>810</v>
      </c>
      <c r="M12" s="25"/>
      <c r="N12" s="39">
        <v>26005</v>
      </c>
    </row>
    <row r="13" s="2" customFormat="1" ht="20" customHeight="1" spans="1:18">
      <c r="A13" s="31"/>
      <c r="B13" s="28"/>
      <c r="C13" s="27"/>
      <c r="D13" s="27"/>
      <c r="E13" s="37"/>
      <c r="F13" s="30"/>
      <c r="G13" s="29"/>
      <c r="H13" s="29"/>
      <c r="I13" s="31" t="s">
        <v>33</v>
      </c>
      <c r="J13" s="29">
        <v>1800</v>
      </c>
      <c r="K13" s="29">
        <v>0.5</v>
      </c>
      <c r="L13" s="24">
        <f t="shared" si="0"/>
        <v>900</v>
      </c>
      <c r="M13" s="25"/>
      <c r="N13" s="39">
        <v>26005</v>
      </c>
    </row>
    <row r="14" s="2" customFormat="1" ht="20" customHeight="1" spans="1:18">
      <c r="A14" s="27" t="s">
        <v>15</v>
      </c>
      <c r="B14" s="28">
        <v>45986</v>
      </c>
      <c r="C14" s="27" t="s">
        <v>16</v>
      </c>
      <c r="D14" s="27" t="s">
        <v>46</v>
      </c>
      <c r="E14" s="33" t="s">
        <v>42</v>
      </c>
      <c r="F14" s="30" t="s">
        <v>47</v>
      </c>
      <c r="G14" s="33" t="s">
        <v>48</v>
      </c>
      <c r="H14" s="29" t="s">
        <v>27</v>
      </c>
      <c r="I14" s="31" t="s">
        <v>22</v>
      </c>
      <c r="J14" s="29">
        <v>1400</v>
      </c>
      <c r="K14" s="32">
        <v>0.54</v>
      </c>
      <c r="L14" s="24">
        <f t="shared" si="0"/>
        <v>756</v>
      </c>
      <c r="M14" s="25"/>
      <c r="N14" s="41">
        <v>26008</v>
      </c>
    </row>
    <row r="15" s="2" customFormat="1" ht="20" customHeight="1" spans="1:18">
      <c r="A15" s="27"/>
      <c r="B15" s="28"/>
      <c r="C15" s="27"/>
      <c r="D15" s="27"/>
      <c r="E15" s="33" t="s">
        <v>44</v>
      </c>
      <c r="F15" s="30"/>
      <c r="G15" s="33" t="s">
        <v>49</v>
      </c>
      <c r="H15" s="29"/>
      <c r="I15" s="31" t="s">
        <v>22</v>
      </c>
      <c r="J15" s="29">
        <v>1800</v>
      </c>
      <c r="K15" s="32">
        <v>0.54</v>
      </c>
      <c r="L15" s="24">
        <f t="shared" si="0"/>
        <v>972</v>
      </c>
      <c r="M15" s="25"/>
      <c r="N15" s="39">
        <v>26005</v>
      </c>
    </row>
    <row r="16" s="2" customFormat="1" ht="20" customHeight="1" spans="1:18">
      <c r="A16" s="27"/>
      <c r="B16" s="28"/>
      <c r="C16" s="27"/>
      <c r="D16" s="27"/>
      <c r="E16" s="29" t="s">
        <v>50</v>
      </c>
      <c r="F16" s="30"/>
      <c r="G16" s="33" t="s">
        <v>51</v>
      </c>
      <c r="H16" s="29"/>
      <c r="I16" s="31" t="s">
        <v>22</v>
      </c>
      <c r="J16" s="29">
        <v>950</v>
      </c>
      <c r="K16" s="32">
        <v>0.54</v>
      </c>
      <c r="L16" s="24">
        <f t="shared" si="0"/>
        <v>513</v>
      </c>
      <c r="M16" s="25"/>
      <c r="N16" s="26">
        <v>26012</v>
      </c>
    </row>
    <row r="17" s="2" customFormat="1" ht="20" customHeight="1" spans="1:14">
      <c r="A17" s="27"/>
      <c r="B17" s="28"/>
      <c r="C17" s="27"/>
      <c r="D17" s="27"/>
      <c r="E17" s="29"/>
      <c r="F17" s="30"/>
      <c r="G17" s="33" t="s">
        <v>52</v>
      </c>
      <c r="H17" s="29"/>
      <c r="I17" s="31" t="s">
        <v>22</v>
      </c>
      <c r="J17" s="29">
        <v>950</v>
      </c>
      <c r="K17" s="32">
        <v>0.54</v>
      </c>
      <c r="L17" s="24">
        <f t="shared" si="0"/>
        <v>513</v>
      </c>
      <c r="M17" s="25"/>
      <c r="N17" s="26">
        <v>26012</v>
      </c>
    </row>
    <row r="18" s="2" customFormat="1" ht="20" customHeight="1" spans="1:14">
      <c r="A18" s="27"/>
      <c r="B18" s="28"/>
      <c r="C18" s="27"/>
      <c r="D18" s="27"/>
      <c r="E18" s="43" t="s">
        <v>53</v>
      </c>
      <c r="F18" s="30"/>
      <c r="G18" s="44" t="s">
        <v>54</v>
      </c>
      <c r="H18" s="29"/>
      <c r="I18" s="31" t="s">
        <v>22</v>
      </c>
      <c r="J18" s="29">
        <v>4000</v>
      </c>
      <c r="K18" s="32">
        <v>0.54</v>
      </c>
      <c r="L18" s="24">
        <f t="shared" si="0"/>
        <v>2160</v>
      </c>
      <c r="M18" s="25"/>
      <c r="N18" s="39">
        <v>26005</v>
      </c>
    </row>
    <row r="19" s="2" customFormat="1" ht="20" customHeight="1" spans="1:14">
      <c r="A19" s="27"/>
      <c r="B19" s="28"/>
      <c r="C19" s="27"/>
      <c r="D19" s="27"/>
      <c r="E19" s="45"/>
      <c r="F19" s="30"/>
      <c r="G19" s="46" t="s">
        <v>55</v>
      </c>
      <c r="H19" s="29"/>
      <c r="I19" s="31" t="s">
        <v>32</v>
      </c>
      <c r="J19" s="29">
        <v>4000</v>
      </c>
      <c r="K19" s="29">
        <v>0.45</v>
      </c>
      <c r="L19" s="24">
        <f t="shared" si="0"/>
        <v>1800</v>
      </c>
      <c r="M19" s="25"/>
      <c r="N19" s="39">
        <v>26005</v>
      </c>
    </row>
    <row r="20" s="2" customFormat="1" ht="20" customHeight="1" spans="1:14">
      <c r="A20" s="27"/>
      <c r="B20" s="28"/>
      <c r="C20" s="27"/>
      <c r="D20" s="27"/>
      <c r="E20" s="47"/>
      <c r="F20" s="30"/>
      <c r="G20" s="48"/>
      <c r="H20" s="29"/>
      <c r="I20" s="31" t="s">
        <v>33</v>
      </c>
      <c r="J20" s="29">
        <v>4000</v>
      </c>
      <c r="K20" s="29">
        <v>0.5</v>
      </c>
      <c r="L20" s="24">
        <f t="shared" si="0"/>
        <v>2000</v>
      </c>
      <c r="M20" s="25"/>
      <c r="N20" s="39">
        <v>26005</v>
      </c>
    </row>
    <row r="21" s="2" customFormat="1" ht="20" customHeight="1" spans="1:14">
      <c r="A21" s="31" t="s">
        <v>15</v>
      </c>
      <c r="B21" s="28">
        <v>45988</v>
      </c>
      <c r="C21" s="27" t="s">
        <v>16</v>
      </c>
      <c r="D21" s="27" t="s">
        <v>56</v>
      </c>
      <c r="E21" s="35" t="s">
        <v>35</v>
      </c>
      <c r="F21" s="30" t="s">
        <v>57</v>
      </c>
      <c r="G21" s="33" t="s">
        <v>58</v>
      </c>
      <c r="H21" s="29" t="s">
        <v>27</v>
      </c>
      <c r="I21" s="31" t="s">
        <v>32</v>
      </c>
      <c r="J21" s="29">
        <v>1600</v>
      </c>
      <c r="K21" s="29">
        <v>0.45</v>
      </c>
      <c r="L21" s="24">
        <f t="shared" si="0"/>
        <v>720</v>
      </c>
      <c r="M21" s="25"/>
      <c r="N21" s="39">
        <v>26005</v>
      </c>
    </row>
    <row r="22" s="2" customFormat="1" ht="20" customHeight="1" spans="1:14">
      <c r="A22" s="31"/>
      <c r="B22" s="28"/>
      <c r="C22" s="27"/>
      <c r="D22" s="27"/>
      <c r="E22" s="37"/>
      <c r="F22" s="30"/>
      <c r="G22" s="37"/>
      <c r="H22" s="29"/>
      <c r="I22" s="31" t="s">
        <v>59</v>
      </c>
      <c r="J22" s="29">
        <v>1600</v>
      </c>
      <c r="K22" s="29">
        <v>0.5</v>
      </c>
      <c r="L22" s="24">
        <f t="shared" si="0"/>
        <v>800</v>
      </c>
      <c r="M22" s="25"/>
      <c r="N22" s="39">
        <v>26005</v>
      </c>
    </row>
    <row r="23" s="2" customFormat="1" ht="20" customHeight="1" spans="1:14">
      <c r="A23" s="27" t="s">
        <v>15</v>
      </c>
      <c r="B23" s="28">
        <v>45989</v>
      </c>
      <c r="C23" s="27" t="s">
        <v>16</v>
      </c>
      <c r="D23" s="27" t="s">
        <v>60</v>
      </c>
      <c r="E23" s="43" t="s">
        <v>50</v>
      </c>
      <c r="F23" s="30" t="s">
        <v>61</v>
      </c>
      <c r="G23" s="46" t="s">
        <v>62</v>
      </c>
      <c r="H23" s="29" t="s">
        <v>27</v>
      </c>
      <c r="I23" s="31" t="s">
        <v>32</v>
      </c>
      <c r="J23" s="29">
        <v>1900</v>
      </c>
      <c r="K23" s="29">
        <v>0.45</v>
      </c>
      <c r="L23" s="24">
        <f t="shared" si="0"/>
        <v>855</v>
      </c>
      <c r="M23" s="25"/>
      <c r="N23" s="26">
        <v>26012</v>
      </c>
    </row>
    <row r="24" s="2" customFormat="1" ht="20" customHeight="1" spans="1:14">
      <c r="A24" s="27"/>
      <c r="B24" s="28"/>
      <c r="C24" s="27"/>
      <c r="D24" s="27"/>
      <c r="E24" s="45"/>
      <c r="F24" s="30"/>
      <c r="G24" s="48"/>
      <c r="H24" s="29"/>
      <c r="I24" s="31" t="s">
        <v>33</v>
      </c>
      <c r="J24" s="29">
        <v>1900</v>
      </c>
      <c r="K24" s="29">
        <v>0.5</v>
      </c>
      <c r="L24" s="24">
        <f t="shared" si="0"/>
        <v>950</v>
      </c>
      <c r="M24" s="25"/>
      <c r="N24" s="26">
        <v>26012</v>
      </c>
    </row>
    <row r="25" s="2" customFormat="1" ht="20" customHeight="1" spans="1:14">
      <c r="A25" s="31" t="s">
        <v>15</v>
      </c>
      <c r="B25" s="28">
        <v>45996</v>
      </c>
      <c r="C25" s="27" t="s">
        <v>16</v>
      </c>
      <c r="D25" s="27" t="s">
        <v>63</v>
      </c>
      <c r="E25" s="29" t="s">
        <v>64</v>
      </c>
      <c r="F25" s="30" t="s">
        <v>65</v>
      </c>
      <c r="G25" s="29" t="s">
        <v>66</v>
      </c>
      <c r="H25" s="29" t="s">
        <v>27</v>
      </c>
      <c r="I25" s="29" t="s">
        <v>67</v>
      </c>
      <c r="J25" s="29">
        <v>3200</v>
      </c>
      <c r="K25" s="32">
        <v>0.3</v>
      </c>
      <c r="L25" s="24">
        <f t="shared" si="0"/>
        <v>960</v>
      </c>
      <c r="M25" s="25"/>
      <c r="N25" s="26">
        <v>26012</v>
      </c>
    </row>
    <row r="26" s="2" customFormat="1" ht="20" customHeight="1" spans="1:14">
      <c r="A26" s="31"/>
      <c r="B26" s="28"/>
      <c r="C26" s="27"/>
      <c r="D26" s="27"/>
      <c r="E26" s="29" t="s">
        <v>68</v>
      </c>
      <c r="F26" s="30"/>
      <c r="G26" s="29" t="s">
        <v>69</v>
      </c>
      <c r="H26" s="29"/>
      <c r="I26" s="29" t="s">
        <v>67</v>
      </c>
      <c r="J26" s="29">
        <v>2150</v>
      </c>
      <c r="K26" s="32">
        <v>0.3</v>
      </c>
      <c r="L26" s="24">
        <f t="shared" si="0"/>
        <v>645</v>
      </c>
      <c r="M26" s="25"/>
      <c r="N26" s="26">
        <v>26012</v>
      </c>
    </row>
    <row r="27" s="2" customFormat="1" ht="20" customHeight="1" spans="1:14">
      <c r="A27" s="27" t="s">
        <v>15</v>
      </c>
      <c r="B27" s="28">
        <v>45999</v>
      </c>
      <c r="C27" s="27" t="s">
        <v>16</v>
      </c>
      <c r="D27" s="27" t="s">
        <v>70</v>
      </c>
      <c r="E27" s="33" t="s">
        <v>71</v>
      </c>
      <c r="F27" s="30" t="s">
        <v>72</v>
      </c>
      <c r="G27" s="29" t="s">
        <v>73</v>
      </c>
      <c r="H27" s="49" t="s">
        <v>74</v>
      </c>
      <c r="I27" s="30" t="s">
        <v>75</v>
      </c>
      <c r="J27" s="20">
        <v>4400</v>
      </c>
      <c r="K27" s="20">
        <v>0.77</v>
      </c>
      <c r="L27" s="24">
        <f t="shared" si="0"/>
        <v>3388</v>
      </c>
      <c r="M27" s="25"/>
      <c r="N27" s="50">
        <v>26018</v>
      </c>
    </row>
    <row r="28" s="3" customFormat="1" ht="20" customHeight="1" spans="1:14">
      <c r="A28" s="27"/>
      <c r="B28" s="28"/>
      <c r="C28" s="27"/>
      <c r="D28" s="27"/>
      <c r="E28" s="35"/>
      <c r="F28" s="30"/>
      <c r="G28" s="29"/>
      <c r="H28" s="51"/>
      <c r="I28" s="22" t="s">
        <v>76</v>
      </c>
      <c r="J28" s="20">
        <v>4400</v>
      </c>
      <c r="K28" s="20">
        <v>0</v>
      </c>
      <c r="L28" s="24">
        <f t="shared" si="0"/>
        <v>0</v>
      </c>
      <c r="M28" s="25"/>
      <c r="N28" s="50">
        <v>26018</v>
      </c>
    </row>
    <row r="29" s="3" customFormat="1" ht="20" customHeight="1" spans="1:14">
      <c r="A29" s="27"/>
      <c r="B29" s="28"/>
      <c r="C29" s="27"/>
      <c r="D29" s="27"/>
      <c r="E29" s="35"/>
      <c r="F29" s="30"/>
      <c r="G29" s="52" t="s">
        <v>77</v>
      </c>
      <c r="H29" s="33" t="s">
        <v>74</v>
      </c>
      <c r="I29" s="30" t="s">
        <v>75</v>
      </c>
      <c r="J29" s="31">
        <v>1950</v>
      </c>
      <c r="K29" s="31">
        <v>0.77</v>
      </c>
      <c r="L29" s="24">
        <f t="shared" si="0"/>
        <v>1501.5</v>
      </c>
      <c r="M29" s="25"/>
      <c r="N29" s="50">
        <v>26018</v>
      </c>
    </row>
    <row r="30" s="3" customFormat="1" ht="20" customHeight="1" spans="1:14">
      <c r="A30" s="27"/>
      <c r="B30" s="28"/>
      <c r="C30" s="27"/>
      <c r="D30" s="27"/>
      <c r="E30" s="37"/>
      <c r="F30" s="30"/>
      <c r="G30" s="52"/>
      <c r="H30" s="37"/>
      <c r="I30" s="29" t="s">
        <v>76</v>
      </c>
      <c r="J30" s="31">
        <v>1950</v>
      </c>
      <c r="K30" s="31">
        <v>0</v>
      </c>
      <c r="L30" s="24">
        <f t="shared" si="0"/>
        <v>0</v>
      </c>
      <c r="M30" s="25"/>
      <c r="N30" s="50">
        <v>26018</v>
      </c>
    </row>
    <row r="31" s="3" customFormat="1" ht="20" customHeight="1" spans="1:14">
      <c r="A31" s="27"/>
      <c r="B31" s="28"/>
      <c r="C31" s="27"/>
      <c r="D31" s="27"/>
      <c r="E31" s="35" t="s">
        <v>78</v>
      </c>
      <c r="F31" s="30"/>
      <c r="G31" s="29" t="s">
        <v>79</v>
      </c>
      <c r="H31" s="33" t="s">
        <v>74</v>
      </c>
      <c r="I31" s="30" t="s">
        <v>75</v>
      </c>
      <c r="J31" s="31">
        <v>3900</v>
      </c>
      <c r="K31" s="31">
        <v>0.77</v>
      </c>
      <c r="L31" s="24">
        <f t="shared" si="0"/>
        <v>3003</v>
      </c>
      <c r="M31" s="25"/>
      <c r="N31" s="50">
        <v>26018</v>
      </c>
    </row>
    <row r="32" s="3" customFormat="1" ht="20" customHeight="1" spans="1:14">
      <c r="A32" s="27"/>
      <c r="B32" s="28"/>
      <c r="C32" s="27"/>
      <c r="D32" s="27"/>
      <c r="E32" s="35"/>
      <c r="F32" s="30"/>
      <c r="G32" s="29"/>
      <c r="H32" s="37"/>
      <c r="I32" s="29" t="s">
        <v>76</v>
      </c>
      <c r="J32" s="31">
        <v>3900</v>
      </c>
      <c r="K32" s="31">
        <v>0</v>
      </c>
      <c r="L32" s="24">
        <f t="shared" si="0"/>
        <v>0</v>
      </c>
      <c r="M32" s="25"/>
      <c r="N32" s="50">
        <v>26018</v>
      </c>
    </row>
    <row r="33" s="3" customFormat="1" ht="20" customHeight="1" spans="1:14">
      <c r="A33" s="27"/>
      <c r="B33" s="28"/>
      <c r="C33" s="27"/>
      <c r="D33" s="27"/>
      <c r="E33" s="35"/>
      <c r="F33" s="30"/>
      <c r="G33" s="29" t="s">
        <v>80</v>
      </c>
      <c r="H33" s="33" t="s">
        <v>74</v>
      </c>
      <c r="I33" s="30" t="s">
        <v>75</v>
      </c>
      <c r="J33" s="31">
        <v>1300</v>
      </c>
      <c r="K33" s="31">
        <v>0.77</v>
      </c>
      <c r="L33" s="24">
        <f t="shared" si="0"/>
        <v>1001</v>
      </c>
      <c r="M33" s="25"/>
      <c r="N33" s="50">
        <v>26018</v>
      </c>
    </row>
    <row r="34" s="3" customFormat="1" ht="20" customHeight="1" spans="1:14">
      <c r="A34" s="27"/>
      <c r="B34" s="28"/>
      <c r="C34" s="27"/>
      <c r="D34" s="27"/>
      <c r="E34" s="37"/>
      <c r="F34" s="30"/>
      <c r="G34" s="29"/>
      <c r="H34" s="37"/>
      <c r="I34" s="29" t="s">
        <v>76</v>
      </c>
      <c r="J34" s="31">
        <v>1300</v>
      </c>
      <c r="K34" s="31">
        <v>0</v>
      </c>
      <c r="L34" s="24">
        <f t="shared" si="0"/>
        <v>0</v>
      </c>
      <c r="M34" s="25"/>
      <c r="N34" s="50">
        <v>26018</v>
      </c>
    </row>
    <row r="35" s="3" customFormat="1" ht="20" customHeight="1" spans="1:14">
      <c r="A35" s="31" t="s">
        <v>15</v>
      </c>
      <c r="B35" s="28">
        <v>46003</v>
      </c>
      <c r="C35" s="27" t="s">
        <v>16</v>
      </c>
      <c r="D35" s="27" t="s">
        <v>81</v>
      </c>
      <c r="E35" s="29" t="s">
        <v>35</v>
      </c>
      <c r="F35" s="30" t="s">
        <v>82</v>
      </c>
      <c r="G35" s="29" t="s">
        <v>58</v>
      </c>
      <c r="H35" s="29" t="s">
        <v>27</v>
      </c>
      <c r="I35" s="30" t="s">
        <v>83</v>
      </c>
      <c r="J35" s="29">
        <v>1600</v>
      </c>
      <c r="K35" s="29">
        <v>0.72</v>
      </c>
      <c r="L35" s="24">
        <f t="shared" si="0"/>
        <v>1152</v>
      </c>
      <c r="M35" s="25"/>
      <c r="N35" s="39">
        <v>26005</v>
      </c>
    </row>
    <row r="36" s="3" customFormat="1" ht="20" customHeight="1" spans="1:14">
      <c r="A36" s="27" t="s">
        <v>15</v>
      </c>
      <c r="B36" s="28">
        <v>46015</v>
      </c>
      <c r="C36" s="27" t="s">
        <v>16</v>
      </c>
      <c r="D36" s="27" t="s">
        <v>84</v>
      </c>
      <c r="E36" s="33" t="s">
        <v>85</v>
      </c>
      <c r="F36" s="30" t="s">
        <v>86</v>
      </c>
      <c r="G36" s="52" t="s">
        <v>87</v>
      </c>
      <c r="H36" s="33" t="s">
        <v>27</v>
      </c>
      <c r="I36" s="29" t="s">
        <v>22</v>
      </c>
      <c r="J36" s="32">
        <v>2350</v>
      </c>
      <c r="K36" s="32">
        <v>0.54</v>
      </c>
      <c r="L36" s="24">
        <f t="shared" si="0"/>
        <v>1269</v>
      </c>
      <c r="M36" s="25"/>
      <c r="N36" s="53">
        <v>26023</v>
      </c>
    </row>
    <row r="37" s="3" customFormat="1" ht="20" customHeight="1" spans="1:14">
      <c r="A37" s="27"/>
      <c r="B37" s="28"/>
      <c r="C37" s="27"/>
      <c r="D37" s="27"/>
      <c r="E37" s="35"/>
      <c r="F37" s="30"/>
      <c r="G37" s="52" t="s">
        <v>88</v>
      </c>
      <c r="H37" s="35"/>
      <c r="I37" s="29" t="s">
        <v>32</v>
      </c>
      <c r="J37" s="32">
        <v>2350</v>
      </c>
      <c r="K37" s="29">
        <v>0.45</v>
      </c>
      <c r="L37" s="24">
        <f t="shared" si="0"/>
        <v>1057.5</v>
      </c>
      <c r="M37" s="54"/>
      <c r="N37" s="53">
        <v>26023</v>
      </c>
    </row>
    <row r="38" s="3" customFormat="1" ht="20" customHeight="1" spans="1:14">
      <c r="A38" s="27"/>
      <c r="B38" s="28"/>
      <c r="C38" s="27"/>
      <c r="D38" s="27"/>
      <c r="E38" s="37"/>
      <c r="F38" s="30"/>
      <c r="G38" s="52"/>
      <c r="H38" s="37"/>
      <c r="I38" s="29" t="s">
        <v>33</v>
      </c>
      <c r="J38" s="32">
        <v>2350</v>
      </c>
      <c r="K38" s="29">
        <v>0.5</v>
      </c>
      <c r="L38" s="24">
        <f t="shared" si="0"/>
        <v>1175</v>
      </c>
      <c r="M38" s="54"/>
      <c r="N38" s="53">
        <v>26023</v>
      </c>
    </row>
    <row r="39" s="3" customFormat="1" ht="20" customHeight="1" spans="1:14">
      <c r="A39" s="27"/>
      <c r="B39" s="28"/>
      <c r="C39" s="27"/>
      <c r="D39" s="27"/>
      <c r="E39" s="29" t="s">
        <v>89</v>
      </c>
      <c r="F39" s="30"/>
      <c r="G39" s="29" t="s">
        <v>90</v>
      </c>
      <c r="H39" s="33" t="s">
        <v>27</v>
      </c>
      <c r="I39" s="29" t="s">
        <v>22</v>
      </c>
      <c r="J39" s="32">
        <v>1400</v>
      </c>
      <c r="K39" s="32">
        <v>0.54</v>
      </c>
      <c r="L39" s="24">
        <f t="shared" si="0"/>
        <v>756</v>
      </c>
      <c r="M39" s="54"/>
      <c r="N39" s="53">
        <v>26023</v>
      </c>
    </row>
    <row r="40" s="3" customFormat="1" ht="20" customHeight="1" spans="1:14">
      <c r="A40" s="27"/>
      <c r="B40" s="28"/>
      <c r="C40" s="27"/>
      <c r="D40" s="27"/>
      <c r="E40" s="35"/>
      <c r="F40" s="30"/>
      <c r="G40" s="29" t="s">
        <v>91</v>
      </c>
      <c r="H40" s="35"/>
      <c r="I40" s="29" t="s">
        <v>32</v>
      </c>
      <c r="J40" s="32">
        <v>1400</v>
      </c>
      <c r="K40" s="29">
        <v>0.45</v>
      </c>
      <c r="L40" s="24">
        <f t="shared" si="0"/>
        <v>630</v>
      </c>
      <c r="M40" s="54"/>
      <c r="N40" s="53">
        <v>26023</v>
      </c>
    </row>
    <row r="41" s="3" customFormat="1" ht="20" customHeight="1" spans="1:14">
      <c r="A41" s="27"/>
      <c r="B41" s="28"/>
      <c r="C41" s="27"/>
      <c r="D41" s="27"/>
      <c r="E41" s="37"/>
      <c r="F41" s="30"/>
      <c r="G41" s="29"/>
      <c r="H41" s="37"/>
      <c r="I41" s="29" t="s">
        <v>33</v>
      </c>
      <c r="J41" s="32">
        <v>1400</v>
      </c>
      <c r="K41" s="29">
        <v>0.5</v>
      </c>
      <c r="L41" s="24">
        <f t="shared" si="0"/>
        <v>700</v>
      </c>
      <c r="M41" s="54"/>
      <c r="N41" s="53">
        <v>26023</v>
      </c>
    </row>
    <row r="42" s="3" customFormat="1" ht="20" customHeight="1" spans="1:14">
      <c r="A42" s="27"/>
      <c r="B42" s="28"/>
      <c r="C42" s="27"/>
      <c r="D42" s="27"/>
      <c r="E42" s="29" t="s">
        <v>92</v>
      </c>
      <c r="F42" s="30"/>
      <c r="G42" s="29" t="s">
        <v>93</v>
      </c>
      <c r="H42" s="33" t="s">
        <v>27</v>
      </c>
      <c r="I42" s="29" t="s">
        <v>22</v>
      </c>
      <c r="J42" s="32">
        <v>3650</v>
      </c>
      <c r="K42" s="32">
        <v>0.54</v>
      </c>
      <c r="L42" s="24">
        <f t="shared" si="0"/>
        <v>1971</v>
      </c>
      <c r="M42" s="54"/>
      <c r="N42" s="53">
        <v>26023</v>
      </c>
    </row>
    <row r="43" s="3" customFormat="1" ht="20" customHeight="1" spans="1:14">
      <c r="A43" s="27"/>
      <c r="B43" s="28"/>
      <c r="C43" s="27"/>
      <c r="D43" s="27"/>
      <c r="E43" s="35"/>
      <c r="F43" s="30"/>
      <c r="G43" s="29" t="s">
        <v>94</v>
      </c>
      <c r="H43" s="35"/>
      <c r="I43" s="29" t="s">
        <v>32</v>
      </c>
      <c r="J43" s="32">
        <v>3650</v>
      </c>
      <c r="K43" s="29">
        <v>0.45</v>
      </c>
      <c r="L43" s="24">
        <f t="shared" si="0"/>
        <v>1642.5</v>
      </c>
      <c r="M43" s="54"/>
      <c r="N43" s="53">
        <v>26023</v>
      </c>
    </row>
    <row r="44" s="3" customFormat="1" ht="20" customHeight="1" spans="1:14">
      <c r="A44" s="27"/>
      <c r="B44" s="28"/>
      <c r="C44" s="27"/>
      <c r="D44" s="27"/>
      <c r="E44" s="37"/>
      <c r="F44" s="30"/>
      <c r="G44" s="29"/>
      <c r="H44" s="37"/>
      <c r="I44" s="29" t="s">
        <v>33</v>
      </c>
      <c r="J44" s="32">
        <v>3650</v>
      </c>
      <c r="K44" s="29">
        <v>0.5</v>
      </c>
      <c r="L44" s="24">
        <f t="shared" si="0"/>
        <v>1825</v>
      </c>
      <c r="M44" s="54"/>
      <c r="N44" s="53">
        <v>26023</v>
      </c>
    </row>
    <row r="45" s="3" customFormat="1" ht="20" customHeight="1" spans="1:14">
      <c r="A45" s="27"/>
      <c r="B45" s="28"/>
      <c r="C45" s="27"/>
      <c r="D45" s="27"/>
      <c r="E45" s="29" t="s">
        <v>95</v>
      </c>
      <c r="F45" s="30"/>
      <c r="G45" s="31" t="s">
        <v>96</v>
      </c>
      <c r="H45" s="33" t="s">
        <v>27</v>
      </c>
      <c r="I45" s="29" t="s">
        <v>22</v>
      </c>
      <c r="J45" s="32">
        <v>4700</v>
      </c>
      <c r="K45" s="32">
        <v>0.54</v>
      </c>
      <c r="L45" s="24">
        <f t="shared" ref="L45:L61" si="1">K45*J45</f>
        <v>2538</v>
      </c>
      <c r="M45" s="54"/>
      <c r="N45" s="53">
        <v>26023</v>
      </c>
    </row>
    <row r="46" s="3" customFormat="1" ht="20" customHeight="1" spans="1:14">
      <c r="A46" s="27"/>
      <c r="B46" s="28"/>
      <c r="C46" s="27"/>
      <c r="D46" s="27"/>
      <c r="E46" s="35"/>
      <c r="F46" s="30"/>
      <c r="G46" s="31" t="s">
        <v>97</v>
      </c>
      <c r="H46" s="35"/>
      <c r="I46" s="29" t="s">
        <v>32</v>
      </c>
      <c r="J46" s="32">
        <v>4700</v>
      </c>
      <c r="K46" s="29">
        <v>0.45</v>
      </c>
      <c r="L46" s="24">
        <f t="shared" si="1"/>
        <v>2115</v>
      </c>
      <c r="M46" s="54"/>
      <c r="N46" s="53">
        <v>26023</v>
      </c>
    </row>
    <row r="47" s="3" customFormat="1" ht="20" customHeight="1" spans="1:14">
      <c r="A47" s="27"/>
      <c r="B47" s="28"/>
      <c r="C47" s="27"/>
      <c r="D47" s="27"/>
      <c r="E47" s="37"/>
      <c r="F47" s="30"/>
      <c r="G47" s="31"/>
      <c r="H47" s="37"/>
      <c r="I47" s="29" t="s">
        <v>33</v>
      </c>
      <c r="J47" s="32">
        <v>4700</v>
      </c>
      <c r="K47" s="29">
        <v>0.5</v>
      </c>
      <c r="L47" s="24">
        <f t="shared" si="1"/>
        <v>2350</v>
      </c>
      <c r="M47" s="54"/>
      <c r="N47" s="53">
        <v>26023</v>
      </c>
    </row>
    <row r="48" s="3" customFormat="1" ht="20" customHeight="1" spans="1:14">
      <c r="A48" s="27"/>
      <c r="B48" s="28"/>
      <c r="C48" s="27"/>
      <c r="D48" s="27"/>
      <c r="E48" s="29" t="s">
        <v>98</v>
      </c>
      <c r="F48" s="30"/>
      <c r="G48" s="31" t="s">
        <v>99</v>
      </c>
      <c r="H48" s="33" t="s">
        <v>27</v>
      </c>
      <c r="I48" s="29" t="s">
        <v>22</v>
      </c>
      <c r="J48" s="32">
        <v>3900</v>
      </c>
      <c r="K48" s="32">
        <v>0.54</v>
      </c>
      <c r="L48" s="24">
        <f t="shared" si="1"/>
        <v>2106</v>
      </c>
      <c r="M48" s="54"/>
      <c r="N48" s="53">
        <v>26023</v>
      </c>
    </row>
    <row r="49" s="3" customFormat="1" ht="20" customHeight="1" spans="1:14">
      <c r="A49" s="27"/>
      <c r="B49" s="28"/>
      <c r="C49" s="27"/>
      <c r="D49" s="27"/>
      <c r="E49" s="35"/>
      <c r="F49" s="30"/>
      <c r="G49" s="31" t="s">
        <v>100</v>
      </c>
      <c r="H49" s="35"/>
      <c r="I49" s="29" t="s">
        <v>32</v>
      </c>
      <c r="J49" s="32">
        <v>3900</v>
      </c>
      <c r="K49" s="29">
        <v>0.45</v>
      </c>
      <c r="L49" s="24">
        <f t="shared" si="1"/>
        <v>1755</v>
      </c>
      <c r="M49" s="54"/>
      <c r="N49" s="53">
        <v>26023</v>
      </c>
    </row>
    <row r="50" s="3" customFormat="1" ht="20" customHeight="1" spans="1:14">
      <c r="A50" s="27"/>
      <c r="B50" s="28"/>
      <c r="C50" s="27"/>
      <c r="D50" s="27"/>
      <c r="E50" s="37"/>
      <c r="F50" s="30"/>
      <c r="G50" s="31"/>
      <c r="H50" s="37"/>
      <c r="I50" s="29" t="s">
        <v>33</v>
      </c>
      <c r="J50" s="32">
        <v>3900</v>
      </c>
      <c r="K50" s="29">
        <v>0.5</v>
      </c>
      <c r="L50" s="24">
        <f t="shared" si="1"/>
        <v>1950</v>
      </c>
      <c r="M50" s="54"/>
      <c r="N50" s="53">
        <v>26023</v>
      </c>
    </row>
    <row r="51" s="3" customFormat="1" ht="20" customHeight="1" spans="1:14">
      <c r="A51" s="27"/>
      <c r="B51" s="28"/>
      <c r="C51" s="27"/>
      <c r="D51" s="27"/>
      <c r="E51" s="29" t="s">
        <v>101</v>
      </c>
      <c r="F51" s="30"/>
      <c r="G51" s="29" t="s">
        <v>102</v>
      </c>
      <c r="H51" s="29" t="s">
        <v>27</v>
      </c>
      <c r="I51" s="29" t="s">
        <v>22</v>
      </c>
      <c r="J51" s="32">
        <v>1100</v>
      </c>
      <c r="K51" s="32">
        <v>0.54</v>
      </c>
      <c r="L51" s="24">
        <f t="shared" si="1"/>
        <v>594</v>
      </c>
      <c r="M51" s="54"/>
      <c r="N51" s="53">
        <v>26023</v>
      </c>
    </row>
    <row r="52" s="3" customFormat="1" ht="20" customHeight="1" spans="1:14">
      <c r="A52" s="27"/>
      <c r="B52" s="28"/>
      <c r="C52" s="27"/>
      <c r="D52" s="27"/>
      <c r="E52" s="35"/>
      <c r="F52" s="30"/>
      <c r="G52" s="29" t="s">
        <v>103</v>
      </c>
      <c r="H52" s="29"/>
      <c r="I52" s="29" t="s">
        <v>32</v>
      </c>
      <c r="J52" s="32">
        <v>1100</v>
      </c>
      <c r="K52" s="29">
        <v>0.45</v>
      </c>
      <c r="L52" s="24">
        <f t="shared" si="1"/>
        <v>495</v>
      </c>
      <c r="M52" s="54"/>
      <c r="N52" s="53">
        <v>26023</v>
      </c>
    </row>
    <row r="53" s="3" customFormat="1" ht="20" customHeight="1" spans="1:14">
      <c r="A53" s="27"/>
      <c r="B53" s="28"/>
      <c r="C53" s="27"/>
      <c r="D53" s="27"/>
      <c r="E53" s="37"/>
      <c r="F53" s="30"/>
      <c r="G53" s="29"/>
      <c r="H53" s="29"/>
      <c r="I53" s="29" t="s">
        <v>33</v>
      </c>
      <c r="J53" s="32">
        <v>1100</v>
      </c>
      <c r="K53" s="29">
        <v>0.5</v>
      </c>
      <c r="L53" s="24">
        <f t="shared" si="1"/>
        <v>550</v>
      </c>
      <c r="M53" s="54"/>
      <c r="N53" s="53">
        <v>26023</v>
      </c>
    </row>
    <row r="54" s="3" customFormat="1" ht="20" customHeight="1" spans="1:14">
      <c r="A54" s="27"/>
      <c r="B54" s="28"/>
      <c r="C54" s="27"/>
      <c r="D54" s="27"/>
      <c r="E54" s="29" t="s">
        <v>104</v>
      </c>
      <c r="F54" s="30"/>
      <c r="G54" s="29" t="s">
        <v>105</v>
      </c>
      <c r="H54" s="29" t="s">
        <v>106</v>
      </c>
      <c r="I54" s="29" t="s">
        <v>22</v>
      </c>
      <c r="J54" s="32">
        <v>2200</v>
      </c>
      <c r="K54" s="32">
        <v>0.54</v>
      </c>
      <c r="L54" s="24">
        <f t="shared" si="1"/>
        <v>1188</v>
      </c>
      <c r="M54" s="54"/>
      <c r="N54" s="53">
        <v>26023</v>
      </c>
    </row>
    <row r="55" s="3" customFormat="1" ht="20" customHeight="1" spans="1:14">
      <c r="A55" s="27"/>
      <c r="B55" s="28"/>
      <c r="C55" s="27"/>
      <c r="D55" s="27"/>
      <c r="E55" s="29"/>
      <c r="F55" s="30"/>
      <c r="G55" s="31" t="s">
        <v>107</v>
      </c>
      <c r="H55" s="29"/>
      <c r="I55" s="29" t="s">
        <v>22</v>
      </c>
      <c r="J55" s="31">
        <v>1600</v>
      </c>
      <c r="K55" s="32">
        <v>0.54</v>
      </c>
      <c r="L55" s="24">
        <f t="shared" si="1"/>
        <v>864</v>
      </c>
      <c r="M55" s="54"/>
      <c r="N55" s="53">
        <v>26023</v>
      </c>
    </row>
    <row r="56" s="3" customFormat="1" ht="20" customHeight="1" spans="1:14">
      <c r="A56" s="27"/>
      <c r="B56" s="28"/>
      <c r="C56" s="27"/>
      <c r="D56" s="27"/>
      <c r="E56" s="29"/>
      <c r="F56" s="30"/>
      <c r="G56" s="31" t="s">
        <v>108</v>
      </c>
      <c r="H56" s="29"/>
      <c r="I56" s="29" t="s">
        <v>22</v>
      </c>
      <c r="J56" s="31">
        <v>1500</v>
      </c>
      <c r="K56" s="32">
        <v>0.54</v>
      </c>
      <c r="L56" s="24">
        <f t="shared" si="1"/>
        <v>810</v>
      </c>
      <c r="M56" s="54"/>
      <c r="N56" s="53">
        <v>26023</v>
      </c>
    </row>
    <row r="57" s="3" customFormat="1" ht="20" customHeight="1" spans="1:14">
      <c r="A57" s="31" t="s">
        <v>15</v>
      </c>
      <c r="B57" s="28">
        <v>46021</v>
      </c>
      <c r="C57" s="27" t="s">
        <v>16</v>
      </c>
      <c r="D57" s="27" t="s">
        <v>109</v>
      </c>
      <c r="E57" s="29" t="s">
        <v>110</v>
      </c>
      <c r="F57" s="30" t="s">
        <v>111</v>
      </c>
      <c r="G57" s="29" t="s">
        <v>112</v>
      </c>
      <c r="H57" s="29" t="s">
        <v>27</v>
      </c>
      <c r="I57" s="30" t="s">
        <v>113</v>
      </c>
      <c r="J57" s="29">
        <v>1600</v>
      </c>
      <c r="K57" s="29">
        <v>0.07</v>
      </c>
      <c r="L57" s="24">
        <f t="shared" si="1"/>
        <v>112</v>
      </c>
      <c r="M57" s="54"/>
      <c r="N57" s="39">
        <v>26005</v>
      </c>
    </row>
    <row r="58" s="3" customFormat="1" ht="20" customHeight="1" spans="1:14">
      <c r="A58" s="17" t="s">
        <v>15</v>
      </c>
      <c r="B58" s="55">
        <v>46037</v>
      </c>
      <c r="C58" s="17" t="s">
        <v>16</v>
      </c>
      <c r="D58" s="56" t="s">
        <v>114</v>
      </c>
      <c r="E58" s="49" t="s">
        <v>115</v>
      </c>
      <c r="F58" s="57" t="s">
        <v>116</v>
      </c>
      <c r="G58" s="52" t="s">
        <v>117</v>
      </c>
      <c r="H58" s="15"/>
      <c r="I58" s="21" t="s">
        <v>22</v>
      </c>
      <c r="J58" s="22">
        <v>1050</v>
      </c>
      <c r="K58" s="23">
        <v>0.54</v>
      </c>
      <c r="L58" s="24">
        <f t="shared" si="1"/>
        <v>567</v>
      </c>
      <c r="M58" s="54"/>
      <c r="N58" s="53">
        <v>26023</v>
      </c>
    </row>
    <row r="59" s="3" customFormat="1" ht="20" customHeight="1" spans="1:14">
      <c r="A59" s="58"/>
      <c r="B59" s="59"/>
      <c r="C59" s="58"/>
      <c r="D59" s="60"/>
      <c r="E59" s="61"/>
      <c r="F59" s="62"/>
      <c r="G59" s="63" t="s">
        <v>118</v>
      </c>
      <c r="H59" s="15"/>
      <c r="I59" s="31" t="s">
        <v>32</v>
      </c>
      <c r="J59" s="20">
        <v>1050</v>
      </c>
      <c r="K59" s="31">
        <v>0.45</v>
      </c>
      <c r="L59" s="24">
        <f t="shared" si="1"/>
        <v>472.5</v>
      </c>
      <c r="M59" s="54"/>
      <c r="N59" s="53">
        <v>26023</v>
      </c>
    </row>
    <row r="60" s="3" customFormat="1" ht="20" customHeight="1" spans="1:14">
      <c r="A60" s="58"/>
      <c r="B60" s="59"/>
      <c r="C60" s="58"/>
      <c r="D60" s="60"/>
      <c r="E60" s="61"/>
      <c r="F60" s="62"/>
      <c r="G60" s="64"/>
      <c r="H60" s="15"/>
      <c r="I60" s="31" t="s">
        <v>59</v>
      </c>
      <c r="J60" s="20">
        <v>1050</v>
      </c>
      <c r="K60" s="31">
        <v>0.5</v>
      </c>
      <c r="L60" s="24">
        <f t="shared" si="1"/>
        <v>525</v>
      </c>
      <c r="M60" s="54"/>
      <c r="N60" s="53">
        <v>26023</v>
      </c>
    </row>
    <row r="61" s="3" customFormat="1" ht="20" customHeight="1" spans="1:14">
      <c r="A61" s="65"/>
      <c r="B61" s="66"/>
      <c r="C61" s="65"/>
      <c r="D61" s="67"/>
      <c r="E61" s="51"/>
      <c r="F61" s="68"/>
      <c r="G61" s="69"/>
      <c r="H61" s="15"/>
      <c r="I61" s="21" t="s">
        <v>119</v>
      </c>
      <c r="J61" s="20">
        <v>1050</v>
      </c>
      <c r="K61" s="21">
        <v>0.2</v>
      </c>
      <c r="L61" s="24">
        <f t="shared" si="1"/>
        <v>210</v>
      </c>
      <c r="M61" s="54"/>
      <c r="N61" s="53">
        <v>26023</v>
      </c>
    </row>
    <row r="62" s="3" customFormat="1" ht="20" customHeight="1" spans="1:14">
      <c r="A62" s="70"/>
      <c r="B62" s="71"/>
      <c r="C62" s="72"/>
      <c r="D62" s="70"/>
      <c r="E62" s="72"/>
      <c r="F62" s="72"/>
      <c r="G62" s="72"/>
      <c r="H62" s="72"/>
      <c r="I62" s="70"/>
      <c r="J62" s="72"/>
      <c r="K62" s="73"/>
      <c r="L62" s="73"/>
      <c r="M62" s="54"/>
      <c r="N62" s="54"/>
    </row>
    <row r="63" s="4" customFormat="1" spans="1:14">
      <c r="A63" s="70"/>
      <c r="B63" s="71"/>
      <c r="C63" s="72"/>
      <c r="D63" s="70"/>
      <c r="E63" s="72"/>
      <c r="F63" s="72"/>
      <c r="G63" s="72"/>
      <c r="H63" s="72"/>
      <c r="I63" s="70"/>
      <c r="J63" s="72"/>
      <c r="K63" s="73"/>
      <c r="L63" s="73"/>
      <c r="M63" s="54"/>
      <c r="N63" s="54"/>
    </row>
    <row r="64" ht="29" customHeight="1" spans="1:14">
      <c r="A64" s="70"/>
      <c r="B64" s="71"/>
      <c r="C64" s="72"/>
      <c r="D64" s="70"/>
      <c r="E64" s="72"/>
      <c r="F64" s="72"/>
      <c r="G64" s="72"/>
      <c r="H64" s="72"/>
      <c r="I64" s="70"/>
      <c r="J64" s="72"/>
      <c r="K64" s="73"/>
      <c r="L64" s="73"/>
      <c r="M64" s="54"/>
      <c r="N64" s="54"/>
    </row>
    <row r="65" s="5" customFormat="1" ht="45" customHeight="1" spans="1:14">
      <c r="A65" s="70"/>
      <c r="B65" s="71"/>
      <c r="C65" s="72"/>
      <c r="D65" s="70"/>
      <c r="E65" s="72"/>
      <c r="F65" s="72"/>
      <c r="G65" s="72"/>
      <c r="H65" s="72"/>
      <c r="I65" s="70"/>
      <c r="J65" s="72"/>
      <c r="K65" s="73"/>
      <c r="L65" s="73"/>
      <c r="M65" s="54"/>
      <c r="N65" s="54"/>
    </row>
    <row r="66" ht="36" customHeight="1" spans="1:14">
      <c r="A66" s="70"/>
      <c r="B66" s="71"/>
      <c r="C66" s="72"/>
      <c r="D66" s="70"/>
      <c r="E66" s="72"/>
      <c r="F66" s="72"/>
      <c r="G66" s="72"/>
      <c r="H66" s="72"/>
      <c r="I66" s="70"/>
      <c r="J66" s="72"/>
      <c r="K66" s="73"/>
      <c r="L66" s="73"/>
      <c r="M66" s="54"/>
      <c r="N66" s="54"/>
    </row>
    <row r="67" spans="1:14">
      <c r="A67" s="70"/>
      <c r="B67" s="71"/>
      <c r="C67" s="72"/>
      <c r="D67" s="70"/>
      <c r="E67" s="72"/>
      <c r="F67" s="72"/>
      <c r="G67" s="72"/>
      <c r="H67" s="72"/>
      <c r="I67" s="70"/>
      <c r="J67" s="72"/>
      <c r="K67" s="73"/>
      <c r="L67" s="73"/>
      <c r="M67" s="54"/>
      <c r="N67" s="54"/>
    </row>
    <row r="68" spans="1:14">
      <c r="A68" s="70"/>
      <c r="B68" s="71"/>
      <c r="C68" s="72"/>
      <c r="D68" s="70"/>
      <c r="E68" s="72"/>
      <c r="F68" s="72"/>
      <c r="G68" s="72"/>
      <c r="H68" s="72"/>
      <c r="I68" s="70"/>
      <c r="J68" s="72"/>
      <c r="K68" s="73"/>
      <c r="L68" s="73"/>
      <c r="M68" s="54"/>
      <c r="N68" s="54"/>
    </row>
    <row r="69" spans="1:14">
      <c r="A69" s="70"/>
      <c r="B69" s="71"/>
      <c r="C69" s="72"/>
      <c r="D69" s="70"/>
      <c r="E69" s="72"/>
      <c r="F69" s="72"/>
      <c r="G69" s="72"/>
      <c r="H69" s="72"/>
      <c r="I69" s="70"/>
      <c r="J69" s="72"/>
      <c r="K69" s="73"/>
      <c r="L69" s="73"/>
      <c r="M69" s="54"/>
      <c r="N69" s="54"/>
    </row>
    <row r="70" spans="1:14">
      <c r="A70" s="70"/>
      <c r="B70" s="71"/>
      <c r="C70" s="72"/>
      <c r="D70" s="70"/>
      <c r="E70" s="72"/>
      <c r="F70" s="72"/>
      <c r="G70" s="72"/>
      <c r="H70" s="72"/>
      <c r="I70" s="70"/>
      <c r="J70" s="72"/>
      <c r="K70" s="73"/>
      <c r="L70" s="73"/>
      <c r="M70" s="54"/>
      <c r="N70" s="54"/>
    </row>
    <row r="71" spans="1:14">
      <c r="A71" s="70" t="s">
        <v>120</v>
      </c>
      <c r="B71" s="71"/>
      <c r="C71" s="72"/>
      <c r="D71" s="70"/>
      <c r="E71" s="72"/>
      <c r="F71" s="72"/>
      <c r="G71" s="72"/>
      <c r="H71" s="72"/>
      <c r="I71" s="70"/>
      <c r="J71" s="72"/>
      <c r="K71" s="73"/>
      <c r="L71" s="73">
        <f>SUM(L3:L64)</f>
        <v>72572</v>
      </c>
      <c r="M71" s="54"/>
      <c r="N71" s="54"/>
    </row>
    <row r="72" spans="1:14">
      <c r="A72" s="74"/>
      <c r="B72" s="74"/>
      <c r="C72" s="74"/>
      <c r="D72" s="74"/>
      <c r="E72" s="74"/>
      <c r="F72" s="74"/>
      <c r="G72" s="74"/>
      <c r="H72" s="74"/>
      <c r="I72" s="74"/>
      <c r="J72" s="74"/>
    </row>
    <row r="73" spans="1:14">
      <c r="A73" s="75" t="s">
        <v>121</v>
      </c>
      <c r="B73" s="75"/>
      <c r="C73" s="75"/>
      <c r="D73" s="75"/>
      <c r="E73" s="75"/>
      <c r="F73" s="75"/>
      <c r="G73" s="75"/>
      <c r="H73" s="75"/>
      <c r="I73" s="75"/>
      <c r="J73" s="75"/>
    </row>
    <row r="74" ht="99" spans="1:14">
      <c r="A74" s="76" t="s">
        <v>122</v>
      </c>
      <c r="B74" s="76" t="s">
        <v>123</v>
      </c>
      <c r="C74" s="76" t="s">
        <v>1</v>
      </c>
      <c r="D74" s="76" t="s">
        <v>124</v>
      </c>
      <c r="E74" s="76" t="s">
        <v>125</v>
      </c>
      <c r="F74" s="76" t="s">
        <v>126</v>
      </c>
      <c r="G74" s="77" t="s">
        <v>127</v>
      </c>
      <c r="H74" s="77" t="s">
        <v>128</v>
      </c>
      <c r="I74" s="76" t="s">
        <v>129</v>
      </c>
      <c r="J74" s="77" t="s">
        <v>130</v>
      </c>
    </row>
    <row r="75" ht="49.5" spans="1:14">
      <c r="A75" s="78">
        <v>1</v>
      </c>
      <c r="B75" s="79">
        <v>46080</v>
      </c>
      <c r="C75" s="78" t="s">
        <v>15</v>
      </c>
      <c r="D75" s="80" t="s">
        <v>131</v>
      </c>
      <c r="E75" s="78" t="s">
        <v>132</v>
      </c>
      <c r="F75" s="78" t="s">
        <v>133</v>
      </c>
      <c r="G75" s="78" t="s">
        <v>134</v>
      </c>
      <c r="H75" s="78">
        <f>69750</f>
        <v>69750</v>
      </c>
      <c r="I75" s="81">
        <f>33563</f>
        <v>33563</v>
      </c>
      <c r="J75" s="78" t="s">
        <v>135</v>
      </c>
    </row>
    <row r="76" ht="49.5" spans="1:14">
      <c r="A76" s="78">
        <v>1</v>
      </c>
      <c r="B76" s="79">
        <v>46080</v>
      </c>
      <c r="C76" s="78" t="s">
        <v>15</v>
      </c>
      <c r="D76" s="80" t="s">
        <v>131</v>
      </c>
      <c r="E76" s="78" t="s">
        <v>132</v>
      </c>
      <c r="F76" s="78" t="s">
        <v>133</v>
      </c>
      <c r="G76" s="78" t="s">
        <v>134</v>
      </c>
      <c r="H76" s="78">
        <f>83900</f>
        <v>83900</v>
      </c>
      <c r="I76" s="81">
        <f>39009</f>
        <v>39009</v>
      </c>
      <c r="J76" s="78" t="s">
        <v>135</v>
      </c>
    </row>
  </sheetData>
  <autoFilter xmlns:etc="http://www.wps.cn/officeDocument/2017/etCustomData" ref="A2:N61" etc:filterBottomFollowUsedRange="0">
    <extLst/>
  </autoFilter>
  <mergeCells count="97">
    <mergeCell ref="A1:L1"/>
    <mergeCell ref="A73:J73"/>
    <mergeCell ref="A4:A7"/>
    <mergeCell ref="A8:A13"/>
    <mergeCell ref="A14:A20"/>
    <mergeCell ref="A21:A22"/>
    <mergeCell ref="A23:A24"/>
    <mergeCell ref="A25:A26"/>
    <mergeCell ref="A27:A34"/>
    <mergeCell ref="A36:A56"/>
    <mergeCell ref="A58:A61"/>
    <mergeCell ref="B4:B7"/>
    <mergeCell ref="B8:B13"/>
    <mergeCell ref="B14:B20"/>
    <mergeCell ref="B21:B22"/>
    <mergeCell ref="B23:B24"/>
    <mergeCell ref="B25:B26"/>
    <mergeCell ref="B27:B34"/>
    <mergeCell ref="B36:B56"/>
    <mergeCell ref="B58:B61"/>
    <mergeCell ref="C4:C7"/>
    <mergeCell ref="C8:C13"/>
    <mergeCell ref="C14:C20"/>
    <mergeCell ref="C21:C22"/>
    <mergeCell ref="C23:C24"/>
    <mergeCell ref="C25:C26"/>
    <mergeCell ref="C27:C34"/>
    <mergeCell ref="C36:C56"/>
    <mergeCell ref="C58:C61"/>
    <mergeCell ref="D4:D7"/>
    <mergeCell ref="D8:D13"/>
    <mergeCell ref="D14:D20"/>
    <mergeCell ref="D21:D22"/>
    <mergeCell ref="D23:D24"/>
    <mergeCell ref="D25:D26"/>
    <mergeCell ref="D27:D34"/>
    <mergeCell ref="D36:D56"/>
    <mergeCell ref="D58:D61"/>
    <mergeCell ref="E5:E7"/>
    <mergeCell ref="E10:E11"/>
    <mergeCell ref="E12:E13"/>
    <mergeCell ref="E16:E17"/>
    <mergeCell ref="E18:E20"/>
    <mergeCell ref="E21:E22"/>
    <mergeCell ref="E23:E24"/>
    <mergeCell ref="E27:E30"/>
    <mergeCell ref="E31:E34"/>
    <mergeCell ref="E36:E38"/>
    <mergeCell ref="E39:E41"/>
    <mergeCell ref="E42:E44"/>
    <mergeCell ref="E45:E47"/>
    <mergeCell ref="E48:E50"/>
    <mergeCell ref="E51:E53"/>
    <mergeCell ref="E54:E56"/>
    <mergeCell ref="E58:E61"/>
    <mergeCell ref="F4:F7"/>
    <mergeCell ref="F8:F13"/>
    <mergeCell ref="F14:F20"/>
    <mergeCell ref="F21:F22"/>
    <mergeCell ref="F23:F24"/>
    <mergeCell ref="F25:F26"/>
    <mergeCell ref="F27:F34"/>
    <mergeCell ref="F36:F56"/>
    <mergeCell ref="F58:F61"/>
    <mergeCell ref="G6:G7"/>
    <mergeCell ref="G10:G11"/>
    <mergeCell ref="G12:G13"/>
    <mergeCell ref="G19:G20"/>
    <mergeCell ref="G21:G22"/>
    <mergeCell ref="G23:G24"/>
    <mergeCell ref="G27:G28"/>
    <mergeCell ref="G29:G30"/>
    <mergeCell ref="G31:G32"/>
    <mergeCell ref="G33:G34"/>
    <mergeCell ref="G37:G38"/>
    <mergeCell ref="G40:G41"/>
    <mergeCell ref="G43:G44"/>
    <mergeCell ref="G46:G47"/>
    <mergeCell ref="G49:G50"/>
    <mergeCell ref="G52:G53"/>
    <mergeCell ref="G59:G61"/>
    <mergeCell ref="H4:H7"/>
    <mergeCell ref="H8:H13"/>
    <mergeCell ref="H14:H20"/>
    <mergeCell ref="H21:H22"/>
    <mergeCell ref="H23:H24"/>
    <mergeCell ref="H25:H26"/>
    <mergeCell ref="H27:H28"/>
    <mergeCell ref="H29:H30"/>
    <mergeCell ref="H31:H32"/>
    <mergeCell ref="H33:H34"/>
    <mergeCell ref="H39:H41"/>
    <mergeCell ref="H42:H44"/>
    <mergeCell ref="H45:H47"/>
    <mergeCell ref="H48:H50"/>
    <mergeCell ref="H51:H53"/>
    <mergeCell ref="H54:H56"/>
  </mergeCells>
  <pageMargins left="0.7" right="0.7" top="0.75" bottom="0.75" header="0.3" footer="0.3"/>
  <pageSetup paperSize="9" scale="5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2026-02-27T08:36:10Z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591165F185D846D2AB785A81D830F29A_13</vt:lpwstr>
  </property>
  <property fmtid="{D5CDD505-2E9C-101B-9397-08002B2CF9AE}" pid="4" name="CalculationRule">
    <vt:i4>0</vt:i4>
  </property>
</Properties>
</file>