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<sst xmlns="http://schemas.openxmlformats.org/spreadsheetml/2006/main" count="154" uniqueCount="65">
  <si>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</si>
  <si>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</si>
  <si>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</si>
  <si>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</si>
  <si>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</si>
  <si>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</si>
  <si>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</si>
  <si>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</si>
  <si>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</si>
  <si>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 xml:space="preserve">gina </t>
  </si>
  <si>
    <t>BJ25KIDS253</t>
  </si>
  <si>
    <r>
      <rPr>
        <sz val="10"/>
        <rFont val="微软雅黑"/>
        <charset val="134"/>
      </rPr>
      <t xml:space="preserve">1473-577  男小童上装  CHINA  W2026  RFID  南美单
</t>
    </r>
    <r>
      <rPr>
        <sz val="10"/>
        <color rgb="FFFF0000"/>
        <rFont val="微软雅黑"/>
        <charset val="134"/>
      </rPr>
      <t>华源</t>
    </r>
  </si>
  <si>
    <t>主标 WPZCALL022（30*70mm）织+印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</si>
  <si>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</si>
  <si>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</si>
  <si>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吊粒MRZKALL003（250mm）</t>
  </si>
  <si>
    <t>洗标 CLZCALL027 (63*25mm) 白色胶带*6</t>
  </si>
  <si>
    <t>防火标PLZKSPC001（23*40mm）</t>
  </si>
  <si>
    <t>洗标 CLZCALL018 (60*25mm) RFID页+3%</t>
  </si>
  <si>
    <t>洗标 CLZCALL018 (60*25mm) RFID页-大货样</t>
  </si>
  <si>
    <t>gina</t>
  </si>
  <si>
    <t>BJ25KIDS273</t>
  </si>
  <si>
    <r>
      <rPr>
        <sz val="10"/>
        <rFont val="微软雅黑"/>
        <charset val="134"/>
      </rPr>
      <t xml:space="preserve">1473-609  男小童上装  CHINA  S2026  RFID  </t>
    </r>
    <r>
      <rPr>
        <sz val="10"/>
        <color rgb="FFFF0000"/>
        <rFont val="微软雅黑"/>
        <charset val="134"/>
      </rPr>
      <t>宏春</t>
    </r>
  </si>
  <si>
    <t>MRZKALL008 新款米色腊线 250mm+1%</t>
  </si>
  <si>
    <t>MRZKALL008 新款米色腊线 250mm-大货样</t>
  </si>
  <si>
    <t>洗标 CLZCALL027 (63*25mm) 白色胶带*4</t>
  </si>
  <si>
    <r>
      <rPr>
        <sz val="10"/>
        <rFont val="微软雅黑"/>
        <charset val="134"/>
      </rPr>
      <t xml:space="preserve">1473-609  男小童上装  CHINA  S2026  RFID  南美单 
</t>
    </r>
    <r>
      <rPr>
        <sz val="10"/>
        <color rgb="FFFF0000"/>
        <rFont val="微软雅黑"/>
        <charset val="134"/>
      </rPr>
      <t>宏春</t>
    </r>
  </si>
  <si>
    <t>洗标 CLZCALL027 (63*25mm) 白色胶带*5</t>
  </si>
  <si>
    <t>BJ25KIDS274</t>
  </si>
  <si>
    <r>
      <rPr>
        <sz val="10"/>
        <rFont val="微软雅黑"/>
        <charset val="134"/>
      </rPr>
      <t xml:space="preserve">1473-603  女大童上装  CHINA  S2026  RFID </t>
    </r>
    <r>
      <rPr>
        <sz val="10"/>
        <color rgb="FFFF0000"/>
        <rFont val="微软雅黑"/>
        <charset val="134"/>
      </rPr>
      <t>佳欣</t>
    </r>
  </si>
  <si>
    <t>尺码主标 WPZCALL006（16*35mm）印标-白色</t>
  </si>
  <si>
    <t>主标 WLZCALL023（65*20mm）白色织标-RFID</t>
  </si>
  <si>
    <t>主标 WLZCALL023（65*20mm）白色织标-RFID+2%备次</t>
  </si>
  <si>
    <t>主标 WLZCALL023（65*20mm）白色织标-RFID-1%损耗</t>
  </si>
  <si>
    <t>主标 WLZCALL023（65*20mm）白色织标-RFID-大货样</t>
  </si>
  <si>
    <t>MRZKALL007 新款米色腊线 280mm+1%</t>
  </si>
  <si>
    <t>MRZKALL007 新款米色腊线 280mm-大货样</t>
  </si>
  <si>
    <t>长条洗标 CLZCALL029-120*25mm 白色缎带*2</t>
  </si>
  <si>
    <r>
      <rPr>
        <sz val="10"/>
        <rFont val="微软雅黑"/>
        <charset val="134"/>
      </rPr>
      <t xml:space="preserve">1473-603  女大童上装  CHINA  S2026  RFID 南美单
</t>
    </r>
    <r>
      <rPr>
        <sz val="10"/>
        <color rgb="FFFF0000"/>
        <rFont val="微软雅黑"/>
        <charset val="134"/>
      </rPr>
      <t>佳欣</t>
    </r>
  </si>
  <si>
    <t>洗标 CLZCALL029 (60*25mm)白色缎带*1</t>
  </si>
  <si>
    <t>BJ26KIDS002</t>
  </si>
  <si>
    <r>
      <rPr>
        <sz val="10"/>
        <rFont val="微软雅黑"/>
        <charset val="134"/>
      </rPr>
      <t xml:space="preserve">1473-556  男小童上装  CHINA  S2026  RFID  </t>
    </r>
    <r>
      <rPr>
        <sz val="10"/>
        <color rgb="FFFF0000"/>
        <rFont val="微软雅黑"/>
        <charset val="134"/>
      </rPr>
      <t>宏春</t>
    </r>
  </si>
  <si>
    <t>BJ26KIDS003</t>
  </si>
  <si>
    <r>
      <rPr>
        <sz val="10"/>
        <rFont val="微软雅黑"/>
        <charset val="134"/>
      </rPr>
      <t xml:space="preserve">1473-556  男小童上装  CHINA  S2026  RFID  南美单
</t>
    </r>
    <r>
      <rPr>
        <sz val="10"/>
        <color rgb="FFFF0000"/>
        <rFont val="微软雅黑"/>
        <charset val="134"/>
      </rPr>
      <t>宏春</t>
    </r>
  </si>
  <si>
    <t>洗标 CLZCALL015 (60*25mm) RFID页+3%</t>
  </si>
  <si>
    <t>洗标 CLZCALL015 (60*25mm) RFID页-大货样</t>
  </si>
  <si>
    <t>BJ26KIDS004</t>
  </si>
  <si>
    <r>
      <rPr>
        <sz val="10"/>
        <rFont val="微软雅黑"/>
        <charset val="134"/>
      </rPr>
      <t xml:space="preserve">1473-591  MINI上装  CHINA  S2026  RFID  </t>
    </r>
    <r>
      <rPr>
        <sz val="10"/>
        <color rgb="FFFF0000"/>
        <rFont val="微软雅黑"/>
        <charset val="134"/>
      </rPr>
      <t>宏春</t>
    </r>
  </si>
  <si>
    <t>主标 WPZCALL003（55*10mm）织+印</t>
  </si>
  <si>
    <t>BJ26KIDS005</t>
  </si>
  <si>
    <r>
      <rPr>
        <sz val="10"/>
        <rFont val="微软雅黑"/>
        <charset val="134"/>
      </rPr>
      <t xml:space="preserve">1473-592  MINI下装  CHINA  S2026  RFID  </t>
    </r>
    <r>
      <rPr>
        <sz val="10"/>
        <color rgb="FFFF0000"/>
        <rFont val="微软雅黑"/>
        <charset val="134"/>
      </rPr>
      <t>美乐蒂</t>
    </r>
  </si>
  <si>
    <t>长条洗标 CLZCALL027-120*25mm 白色胶带*2-发了1页</t>
  </si>
  <si>
    <t>BJ26KIDS006</t>
  </si>
  <si>
    <r>
      <rPr>
        <sz val="10"/>
        <rFont val="微软雅黑"/>
        <charset val="134"/>
      </rPr>
      <t xml:space="preserve">1473-593  MINI上装  CHINA  S2026  RFID  </t>
    </r>
    <r>
      <rPr>
        <sz val="10"/>
        <color rgb="FFFF0000"/>
        <rFont val="微软雅黑"/>
        <charset val="134"/>
      </rPr>
      <t>美乐蒂</t>
    </r>
  </si>
  <si>
    <t>长条洗标 CLZCALL027-120*25mm 白色胶带*2</t>
  </si>
  <si>
    <t>BJ26KIDS008</t>
  </si>
  <si>
    <r>
      <rPr>
        <sz val="10"/>
        <color theme="1"/>
        <rFont val="微软雅黑"/>
        <charset val="134"/>
      </rPr>
      <t xml:space="preserve">1473-592  MINI下装  CHINA  S2026  RFID  </t>
    </r>
    <r>
      <rPr>
        <sz val="10"/>
        <color rgb="FFFF0000"/>
        <rFont val="微软雅黑"/>
        <charset val="134"/>
      </rPr>
      <t>美乐蒂</t>
    </r>
  </si>
  <si>
    <t>长条洗标 CLZCALL027-120*25mm 白色胶带*1-成分更新</t>
  </si>
  <si>
    <t>洗标 CLZCALL027 (60*25mm) 白色胶带*1-成份更新</t>
  </si>
  <si>
    <t>BJ26KIDS009</t>
  </si>
  <si>
    <r>
      <rPr>
        <sz val="10"/>
        <rFont val="微软雅黑"/>
        <charset val="134"/>
      </rPr>
      <t xml:space="preserve">1473-589  MINI毯子  CHINA  S2026  RFID  </t>
    </r>
    <r>
      <rPr>
        <sz val="10"/>
        <color rgb="FFFF0000"/>
        <rFont val="微软雅黑"/>
        <charset val="134"/>
      </rPr>
      <t>宏春</t>
    </r>
  </si>
  <si>
    <r>
      <rPr>
        <sz val="10"/>
        <rFont val="微软雅黑"/>
        <charset val="134"/>
      </rPr>
      <t xml:space="preserve">价格牌 HPZCALL005 （55*80mm） RFID </t>
    </r>
    <r>
      <rPr>
        <b/>
        <sz val="10"/>
        <rFont val="微软雅黑"/>
        <charset val="134"/>
      </rPr>
      <t>(清孔）</t>
    </r>
  </si>
  <si>
    <t>BJ26KIDS010</t>
  </si>
  <si>
    <r>
      <rPr>
        <sz val="10"/>
        <rFont val="微软雅黑"/>
        <charset val="134"/>
      </rPr>
      <t xml:space="preserve">1473-590  MINI帽子  CHINA  S2026  RFID  </t>
    </r>
    <r>
      <rPr>
        <sz val="10"/>
        <color rgb="FFFF0000"/>
        <rFont val="微软雅黑"/>
        <charset val="134"/>
      </rPr>
      <t>宏春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</si>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</sst>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  <numFmt numFmtId="181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181" fontId="6" fillId="3" borderId="1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  <xf numFmtId="180" fontId="6" fillId="3" borderId="2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zoomScale="70" zoomScaleNormal="70" workbookViewId="0">
      <selection activeCell="M64" sqref="M64"/>
    </sheetView>
  </sheetViews>
  <sheetFormatPr defaultColWidth="8.72727272727273" defaultRowHeight="31.15" customHeight="1" outlineLevelCol="7"/>
  <cols>
    <col min="1" max="1" width="13.9818181818182" style="1" customWidth="1"/>
    <col min="2" max="2" width="11.4454545454545" style="1" customWidth="1"/>
    <col min="3" max="3" width="19.4636363636364" style="1" customWidth="1"/>
    <col min="4" max="4" width="48.4818181818182" style="1" customWidth="1"/>
    <col min="5" max="5" width="47.2636363636364" style="1" customWidth="1"/>
    <col min="6" max="6" width="16.3545454545455" style="1" customWidth="1"/>
    <col min="7" max="7" width="16.0363636363636" style="1" customWidth="1"/>
    <col min="8" max="8" width="16.8909090909091" style="1" customWidth="1"/>
    <col min="9" max="9" width="13.7454545454545" style="1" customWidth="1"/>
    <col min="10" max="16384" width="8.72727272727273" style="1"/>
  </cols>
  <sheetData>
    <row r="1" s="1" customFormat="1" customHeight="1" spans="1:8">
      <c r="A1" s="3" t="s">
        <v>0</v>
      </c>
      <c r="B1" s="4"/>
      <c r="C1" s="4"/>
      <c r="D1" s="5"/>
      <c r="E1" s="5"/>
      <c r="F1" s="4"/>
      <c r="G1" s="4"/>
      <c r="H1" s="4"/>
    </row>
    <row r="2" s="2" customFormat="1" customHeight="1" spans="1:8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customHeight="1" spans="1:8">
      <c r="A3" s="13">
        <v>45978</v>
      </c>
      <c r="B3" s="14" t="s">
        <v>9</v>
      </c>
      <c r="C3" s="14" t="s">
        <v>10</v>
      </c>
      <c r="D3" s="15" t="s">
        <v>11</v>
      </c>
      <c r="E3" s="16" t="s">
        <v>12</v>
      </c>
      <c r="F3" s="17">
        <v>2110</v>
      </c>
      <c r="G3" s="18">
        <v>0.39</v>
      </c>
      <c r="H3" s="19">
        <f t="shared" ref="H3:H18" si="0">F3*G3</f>
        <v>822.9</v>
      </c>
    </row>
    <row r="4" s="1" customFormat="1" customHeight="1" spans="1:8">
      <c r="A4" s="20"/>
      <c r="B4" s="21"/>
      <c r="C4" s="21"/>
      <c r="D4" s="22"/>
      <c r="E4" s="16" t="s">
        <v>13</v>
      </c>
      <c r="F4" s="17">
        <v>2110</v>
      </c>
      <c r="G4" s="18">
        <v>0.24</v>
      </c>
      <c r="H4" s="19">
        <f t="shared" si="0"/>
        <v>506.4</v>
      </c>
    </row>
    <row r="5" s="1" customFormat="1" customHeight="1" spans="1:8">
      <c r="A5" s="20"/>
      <c r="B5" s="21"/>
      <c r="C5" s="21"/>
      <c r="D5" s="22"/>
      <c r="E5" s="16" t="s">
        <v>14</v>
      </c>
      <c r="F5" s="17">
        <v>2110</v>
      </c>
      <c r="G5" s="18"/>
      <c r="H5" s="19">
        <f t="shared" si="0"/>
        <v>0</v>
      </c>
    </row>
    <row r="6" s="1" customFormat="1" customHeight="1" spans="1:8">
      <c r="A6" s="20"/>
      <c r="B6" s="21"/>
      <c r="C6" s="21"/>
      <c r="D6" s="22"/>
      <c r="E6" s="16" t="s">
        <v>15</v>
      </c>
      <c r="F6" s="17">
        <v>2110</v>
      </c>
      <c r="G6" s="18">
        <v>0.08</v>
      </c>
      <c r="H6" s="19">
        <f t="shared" si="0"/>
        <v>168.8</v>
      </c>
    </row>
    <row r="7" s="1" customFormat="1" customHeight="1" spans="1:8">
      <c r="A7" s="20"/>
      <c r="B7" s="21"/>
      <c r="C7" s="21"/>
      <c r="D7" s="22"/>
      <c r="E7" s="16" t="s">
        <v>16</v>
      </c>
      <c r="F7" s="17">
        <f>6*F3</f>
        <v>12660</v>
      </c>
      <c r="G7" s="18">
        <v>0.04</v>
      </c>
      <c r="H7" s="19">
        <f t="shared" si="0"/>
        <v>506.4</v>
      </c>
    </row>
    <row r="8" s="1" customFormat="1" customHeight="1" spans="1:8">
      <c r="A8" s="20"/>
      <c r="B8" s="21"/>
      <c r="C8" s="21"/>
      <c r="D8" s="22"/>
      <c r="E8" s="16" t="s">
        <v>17</v>
      </c>
      <c r="F8" s="17">
        <v>2110</v>
      </c>
      <c r="G8" s="18">
        <v>0.05</v>
      </c>
      <c r="H8" s="19">
        <f t="shared" si="0"/>
        <v>105.5</v>
      </c>
    </row>
    <row r="9" s="1" customFormat="1" customHeight="1" spans="1:8">
      <c r="A9" s="20"/>
      <c r="B9" s="21"/>
      <c r="C9" s="21"/>
      <c r="D9" s="22"/>
      <c r="E9" s="16" t="s">
        <v>18</v>
      </c>
      <c r="F9" s="17">
        <v>2174</v>
      </c>
      <c r="G9" s="18">
        <v>0.46</v>
      </c>
      <c r="H9" s="19">
        <f t="shared" si="0"/>
        <v>1000.04</v>
      </c>
    </row>
    <row r="10" s="1" customFormat="1" customHeight="1" spans="1:8">
      <c r="A10" s="23"/>
      <c r="B10" s="24"/>
      <c r="C10" s="24"/>
      <c r="D10" s="25"/>
      <c r="E10" s="16" t="s">
        <v>19</v>
      </c>
      <c r="F10" s="17">
        <v>5</v>
      </c>
      <c r="G10" s="18">
        <v>0</v>
      </c>
      <c r="H10" s="19">
        <f t="shared" si="0"/>
        <v>0</v>
      </c>
    </row>
    <row r="11" s="1" customFormat="1" customHeight="1" spans="1:8">
      <c r="A11" s="26">
        <v>46013</v>
      </c>
      <c r="B11" s="27" t="s">
        <v>20</v>
      </c>
      <c r="C11" s="27" t="s">
        <v>21</v>
      </c>
      <c r="D11" s="28" t="s">
        <v>22</v>
      </c>
      <c r="E11" s="16" t="s">
        <v>12</v>
      </c>
      <c r="F11" s="17">
        <v>18000</v>
      </c>
      <c r="G11" s="18">
        <v>0.39</v>
      </c>
      <c r="H11" s="19">
        <f t="shared" si="0"/>
        <v>7020</v>
      </c>
    </row>
    <row r="12" s="1" customFormat="1" customHeight="1" spans="1:8">
      <c r="A12" s="27"/>
      <c r="B12" s="27"/>
      <c r="C12" s="27"/>
      <c r="D12" s="28"/>
      <c r="E12" s="16" t="s">
        <v>13</v>
      </c>
      <c r="F12" s="17">
        <v>18000</v>
      </c>
      <c r="G12" s="18">
        <v>0.24</v>
      </c>
      <c r="H12" s="19">
        <f t="shared" si="0"/>
        <v>4320</v>
      </c>
    </row>
    <row r="13" s="1" customFormat="1" customHeight="1" spans="1:8">
      <c r="A13" s="27"/>
      <c r="B13" s="27"/>
      <c r="C13" s="27"/>
      <c r="D13" s="28"/>
      <c r="E13" s="16" t="s">
        <v>14</v>
      </c>
      <c r="F13" s="17">
        <v>18000</v>
      </c>
      <c r="G13" s="18"/>
      <c r="H13" s="19">
        <f t="shared" si="0"/>
        <v>0</v>
      </c>
    </row>
    <row r="14" s="1" customFormat="1" customHeight="1" spans="1:8">
      <c r="A14" s="27"/>
      <c r="B14" s="27"/>
      <c r="C14" s="27"/>
      <c r="D14" s="28"/>
      <c r="E14" s="16" t="s">
        <v>23</v>
      </c>
      <c r="F14" s="17">
        <v>18180</v>
      </c>
      <c r="G14" s="18">
        <v>0.173</v>
      </c>
      <c r="H14" s="19">
        <f t="shared" si="0"/>
        <v>3145.14</v>
      </c>
    </row>
    <row r="15" s="1" customFormat="1" customHeight="1" spans="1:8">
      <c r="A15" s="27"/>
      <c r="B15" s="27"/>
      <c r="C15" s="27"/>
      <c r="D15" s="28"/>
      <c r="E15" s="16" t="s">
        <v>24</v>
      </c>
      <c r="F15" s="17">
        <v>10</v>
      </c>
      <c r="G15" s="18">
        <v>0</v>
      </c>
      <c r="H15" s="19">
        <f t="shared" si="0"/>
        <v>0</v>
      </c>
    </row>
    <row r="16" s="1" customFormat="1" customHeight="1" spans="1:8">
      <c r="A16" s="27"/>
      <c r="B16" s="27"/>
      <c r="C16" s="27"/>
      <c r="D16" s="28"/>
      <c r="E16" s="16" t="s">
        <v>25</v>
      </c>
      <c r="F16" s="17">
        <f>4*F11</f>
        <v>72000</v>
      </c>
      <c r="G16" s="18">
        <v>0.04</v>
      </c>
      <c r="H16" s="19">
        <f t="shared" si="0"/>
        <v>2880</v>
      </c>
    </row>
    <row r="17" s="1" customFormat="1" customHeight="1" spans="1:8">
      <c r="A17" s="27"/>
      <c r="B17" s="27"/>
      <c r="C17" s="27"/>
      <c r="D17" s="28"/>
      <c r="E17" s="16" t="s">
        <v>17</v>
      </c>
      <c r="F17" s="17">
        <v>18000</v>
      </c>
      <c r="G17" s="18">
        <v>0.05</v>
      </c>
      <c r="H17" s="19">
        <f t="shared" si="0"/>
        <v>900</v>
      </c>
    </row>
    <row r="18" s="1" customFormat="1" customHeight="1" spans="1:8">
      <c r="A18" s="27"/>
      <c r="B18" s="27"/>
      <c r="C18" s="27"/>
      <c r="D18" s="28"/>
      <c r="E18" s="16" t="s">
        <v>18</v>
      </c>
      <c r="F18" s="29">
        <v>18540</v>
      </c>
      <c r="G18" s="30">
        <v>0.46</v>
      </c>
      <c r="H18" s="31">
        <f t="shared" si="0"/>
        <v>8528.4</v>
      </c>
    </row>
    <row r="19" s="1" customFormat="1" customHeight="1" spans="1:8">
      <c r="A19" s="27"/>
      <c r="B19" s="27"/>
      <c r="C19" s="27"/>
      <c r="D19" s="28"/>
      <c r="E19" s="16" t="s">
        <v>19</v>
      </c>
      <c r="F19" s="17">
        <v>10</v>
      </c>
      <c r="G19" s="18">
        <v>0</v>
      </c>
      <c r="H19" s="19">
        <f t="shared" ref="H19:H27" si="1">F19*G19</f>
        <v>0</v>
      </c>
    </row>
    <row r="20" s="1" customFormat="1" customHeight="1" spans="1:8">
      <c r="A20" s="27"/>
      <c r="B20" s="27"/>
      <c r="C20" s="27"/>
      <c r="D20" s="28" t="s">
        <v>26</v>
      </c>
      <c r="E20" s="16" t="s">
        <v>12</v>
      </c>
      <c r="F20" s="17">
        <v>130</v>
      </c>
      <c r="G20" s="18">
        <v>0.39</v>
      </c>
      <c r="H20" s="19">
        <f t="shared" si="1"/>
        <v>50.7</v>
      </c>
    </row>
    <row r="21" s="1" customFormat="1" customHeight="1" spans="1:8">
      <c r="A21" s="27"/>
      <c r="B21" s="27"/>
      <c r="C21" s="27"/>
      <c r="D21" s="28"/>
      <c r="E21" s="16" t="s">
        <v>13</v>
      </c>
      <c r="F21" s="17">
        <v>130</v>
      </c>
      <c r="G21" s="18">
        <v>0.24</v>
      </c>
      <c r="H21" s="19">
        <f t="shared" si="1"/>
        <v>31.2</v>
      </c>
    </row>
    <row r="22" s="1" customFormat="1" customHeight="1" spans="1:8">
      <c r="A22" s="27"/>
      <c r="B22" s="27"/>
      <c r="C22" s="27"/>
      <c r="D22" s="28"/>
      <c r="E22" s="16" t="s">
        <v>14</v>
      </c>
      <c r="F22" s="17">
        <v>130</v>
      </c>
      <c r="G22" s="18"/>
      <c r="H22" s="19">
        <f t="shared" si="1"/>
        <v>0</v>
      </c>
    </row>
    <row r="23" s="1" customFormat="1" customHeight="1" spans="1:8">
      <c r="A23" s="27"/>
      <c r="B23" s="27"/>
      <c r="C23" s="27"/>
      <c r="D23" s="28"/>
      <c r="E23" s="16" t="s">
        <v>23</v>
      </c>
      <c r="F23" s="17">
        <v>132</v>
      </c>
      <c r="G23" s="18">
        <v>0.173</v>
      </c>
      <c r="H23" s="19">
        <f t="shared" si="1"/>
        <v>22.836</v>
      </c>
    </row>
    <row r="24" s="1" customFormat="1" customHeight="1" spans="1:8">
      <c r="A24" s="27"/>
      <c r="B24" s="27"/>
      <c r="C24" s="27"/>
      <c r="D24" s="28"/>
      <c r="E24" s="16" t="s">
        <v>24</v>
      </c>
      <c r="F24" s="17">
        <v>5</v>
      </c>
      <c r="G24" s="18">
        <v>0</v>
      </c>
      <c r="H24" s="19">
        <f t="shared" si="1"/>
        <v>0</v>
      </c>
    </row>
    <row r="25" s="1" customFormat="1" customHeight="1" spans="1:8">
      <c r="A25" s="27"/>
      <c r="B25" s="27"/>
      <c r="C25" s="27"/>
      <c r="D25" s="28"/>
      <c r="E25" s="16" t="s">
        <v>27</v>
      </c>
      <c r="F25" s="17">
        <f>5*F20</f>
        <v>650</v>
      </c>
      <c r="G25" s="18">
        <v>0.04</v>
      </c>
      <c r="H25" s="19">
        <f t="shared" si="1"/>
        <v>26</v>
      </c>
    </row>
    <row r="26" s="1" customFormat="1" customHeight="1" spans="1:8">
      <c r="A26" s="27"/>
      <c r="B26" s="27"/>
      <c r="C26" s="27"/>
      <c r="D26" s="28"/>
      <c r="E26" s="16" t="s">
        <v>17</v>
      </c>
      <c r="F26" s="17">
        <v>130</v>
      </c>
      <c r="G26" s="18">
        <v>0.05</v>
      </c>
      <c r="H26" s="19">
        <f t="shared" si="1"/>
        <v>6.5</v>
      </c>
    </row>
    <row r="27" s="1" customFormat="1" customHeight="1" spans="1:8">
      <c r="A27" s="27"/>
      <c r="B27" s="27"/>
      <c r="C27" s="27"/>
      <c r="D27" s="28"/>
      <c r="E27" s="16" t="s">
        <v>18</v>
      </c>
      <c r="F27" s="29">
        <v>134</v>
      </c>
      <c r="G27" s="30">
        <v>0.46</v>
      </c>
      <c r="H27" s="31">
        <f t="shared" si="1"/>
        <v>61.64</v>
      </c>
    </row>
    <row r="28" s="1" customFormat="1" customHeight="1" spans="1:8">
      <c r="A28" s="27"/>
      <c r="B28" s="27"/>
      <c r="C28" s="27"/>
      <c r="D28" s="28"/>
      <c r="E28" s="16" t="s">
        <v>19</v>
      </c>
      <c r="F28" s="17">
        <v>5</v>
      </c>
      <c r="G28" s="18">
        <v>0</v>
      </c>
      <c r="H28" s="19">
        <f t="shared" ref="H28:H49" si="2">F28*G28</f>
        <v>0</v>
      </c>
    </row>
    <row r="29" s="1" customFormat="1" customHeight="1" spans="1:8">
      <c r="A29" s="32">
        <v>46014</v>
      </c>
      <c r="B29" s="17" t="s">
        <v>20</v>
      </c>
      <c r="C29" s="17" t="s">
        <v>28</v>
      </c>
      <c r="D29" s="28" t="s">
        <v>29</v>
      </c>
      <c r="E29" s="16" t="s">
        <v>30</v>
      </c>
      <c r="F29" s="17">
        <v>20000</v>
      </c>
      <c r="G29" s="18">
        <v>0.13</v>
      </c>
      <c r="H29" s="17">
        <f t="shared" si="2"/>
        <v>2600</v>
      </c>
    </row>
    <row r="30" s="1" customFormat="1" customHeight="1" spans="1:8">
      <c r="A30" s="32"/>
      <c r="B30" s="17"/>
      <c r="C30" s="17"/>
      <c r="D30" s="28"/>
      <c r="E30" s="16" t="s">
        <v>31</v>
      </c>
      <c r="F30" s="17">
        <v>20000</v>
      </c>
      <c r="G30" s="18">
        <v>0.75</v>
      </c>
      <c r="H30" s="17">
        <f t="shared" si="2"/>
        <v>15000</v>
      </c>
    </row>
    <row r="31" s="1" customFormat="1" customHeight="1" spans="1:8">
      <c r="A31" s="32"/>
      <c r="B31" s="17"/>
      <c r="C31" s="17"/>
      <c r="D31" s="28"/>
      <c r="E31" s="16" t="s">
        <v>32</v>
      </c>
      <c r="F31" s="29">
        <v>400</v>
      </c>
      <c r="G31" s="18">
        <v>0.75</v>
      </c>
      <c r="H31" s="17">
        <f t="shared" si="2"/>
        <v>300</v>
      </c>
    </row>
    <row r="32" s="1" customFormat="1" customHeight="1" spans="1:8">
      <c r="A32" s="32"/>
      <c r="B32" s="17"/>
      <c r="C32" s="17"/>
      <c r="D32" s="28"/>
      <c r="E32" s="16" t="s">
        <v>33</v>
      </c>
      <c r="F32" s="29">
        <v>200</v>
      </c>
      <c r="G32" s="18">
        <v>0</v>
      </c>
      <c r="H32" s="17">
        <f t="shared" si="2"/>
        <v>0</v>
      </c>
    </row>
    <row r="33" s="1" customFormat="1" customHeight="1" spans="1:8">
      <c r="A33" s="32"/>
      <c r="B33" s="17"/>
      <c r="C33" s="17"/>
      <c r="D33" s="28"/>
      <c r="E33" s="16" t="s">
        <v>34</v>
      </c>
      <c r="F33" s="17">
        <v>10</v>
      </c>
      <c r="G33" s="18">
        <v>0</v>
      </c>
      <c r="H33" s="17">
        <f t="shared" si="2"/>
        <v>0</v>
      </c>
    </row>
    <row r="34" s="1" customFormat="1" customHeight="1" spans="1:8">
      <c r="A34" s="32"/>
      <c r="B34" s="17"/>
      <c r="C34" s="17"/>
      <c r="D34" s="28"/>
      <c r="E34" s="16" t="s">
        <v>13</v>
      </c>
      <c r="F34" s="17">
        <v>20000</v>
      </c>
      <c r="G34" s="18">
        <v>0.24</v>
      </c>
      <c r="H34" s="17">
        <f t="shared" si="2"/>
        <v>4800</v>
      </c>
    </row>
    <row r="35" s="1" customFormat="1" customHeight="1" spans="1:8">
      <c r="A35" s="32"/>
      <c r="B35" s="17"/>
      <c r="C35" s="17"/>
      <c r="D35" s="28"/>
      <c r="E35" s="16" t="s">
        <v>14</v>
      </c>
      <c r="F35" s="17">
        <v>20000</v>
      </c>
      <c r="G35" s="18"/>
      <c r="H35" s="17">
        <f t="shared" si="2"/>
        <v>0</v>
      </c>
    </row>
    <row r="36" s="1" customFormat="1" customHeight="1" spans="1:8">
      <c r="A36" s="32"/>
      <c r="B36" s="17"/>
      <c r="C36" s="17"/>
      <c r="D36" s="28"/>
      <c r="E36" s="16" t="s">
        <v>35</v>
      </c>
      <c r="F36" s="17">
        <v>20200</v>
      </c>
      <c r="G36" s="18">
        <v>0.183</v>
      </c>
      <c r="H36" s="19">
        <f t="shared" si="2"/>
        <v>3696.6</v>
      </c>
    </row>
    <row r="37" s="1" customFormat="1" customHeight="1" spans="1:8">
      <c r="A37" s="32"/>
      <c r="B37" s="17"/>
      <c r="C37" s="17"/>
      <c r="D37" s="28"/>
      <c r="E37" s="16" t="s">
        <v>36</v>
      </c>
      <c r="F37" s="17">
        <v>5</v>
      </c>
      <c r="G37" s="18">
        <v>0</v>
      </c>
      <c r="H37" s="19">
        <f t="shared" si="2"/>
        <v>0</v>
      </c>
    </row>
    <row r="38" s="1" customFormat="1" customHeight="1" spans="1:8">
      <c r="A38" s="32"/>
      <c r="B38" s="17"/>
      <c r="C38" s="17"/>
      <c r="D38" s="28"/>
      <c r="E38" s="16" t="s">
        <v>37</v>
      </c>
      <c r="F38" s="17">
        <f>2*F29</f>
        <v>40000</v>
      </c>
      <c r="G38" s="18">
        <v>0.075</v>
      </c>
      <c r="H38" s="19">
        <f t="shared" si="2"/>
        <v>3000</v>
      </c>
    </row>
    <row r="39" s="1" customFormat="1" customHeight="1" spans="1:8">
      <c r="A39" s="32"/>
      <c r="B39" s="17"/>
      <c r="C39" s="17"/>
      <c r="D39" s="28" t="s">
        <v>38</v>
      </c>
      <c r="E39" s="16" t="s">
        <v>30</v>
      </c>
      <c r="F39" s="17">
        <v>125</v>
      </c>
      <c r="G39" s="18">
        <v>0.13</v>
      </c>
      <c r="H39" s="17">
        <f t="shared" si="2"/>
        <v>16.25</v>
      </c>
    </row>
    <row r="40" s="1" customFormat="1" customHeight="1" spans="1:8">
      <c r="A40" s="32"/>
      <c r="B40" s="17"/>
      <c r="C40" s="17"/>
      <c r="D40" s="28"/>
      <c r="E40" s="16" t="s">
        <v>31</v>
      </c>
      <c r="F40" s="17">
        <v>125</v>
      </c>
      <c r="G40" s="18">
        <v>0.75</v>
      </c>
      <c r="H40" s="17">
        <f t="shared" si="2"/>
        <v>93.75</v>
      </c>
    </row>
    <row r="41" s="1" customFormat="1" customHeight="1" spans="1:8">
      <c r="A41" s="32"/>
      <c r="B41" s="17"/>
      <c r="C41" s="17"/>
      <c r="D41" s="28"/>
      <c r="E41" s="16" t="s">
        <v>32</v>
      </c>
      <c r="F41" s="29">
        <v>3</v>
      </c>
      <c r="G41" s="18">
        <v>0.75</v>
      </c>
      <c r="H41" s="17">
        <f t="shared" si="2"/>
        <v>2.25</v>
      </c>
    </row>
    <row r="42" s="1" customFormat="1" customHeight="1" spans="1:8">
      <c r="A42" s="32"/>
      <c r="B42" s="17"/>
      <c r="C42" s="17"/>
      <c r="D42" s="28"/>
      <c r="E42" s="16" t="s">
        <v>33</v>
      </c>
      <c r="F42" s="29">
        <v>1</v>
      </c>
      <c r="G42" s="18">
        <v>0</v>
      </c>
      <c r="H42" s="17">
        <f t="shared" si="2"/>
        <v>0</v>
      </c>
    </row>
    <row r="43" s="1" customFormat="1" customHeight="1" spans="1:8">
      <c r="A43" s="32"/>
      <c r="B43" s="17"/>
      <c r="C43" s="17"/>
      <c r="D43" s="28"/>
      <c r="E43" s="16" t="s">
        <v>34</v>
      </c>
      <c r="F43" s="17">
        <v>5</v>
      </c>
      <c r="G43" s="18">
        <v>0</v>
      </c>
      <c r="H43" s="17">
        <f t="shared" si="2"/>
        <v>0</v>
      </c>
    </row>
    <row r="44" s="1" customFormat="1" customHeight="1" spans="1:8">
      <c r="A44" s="32"/>
      <c r="B44" s="17"/>
      <c r="C44" s="17"/>
      <c r="D44" s="28"/>
      <c r="E44" s="16" t="s">
        <v>13</v>
      </c>
      <c r="F44" s="17">
        <v>125</v>
      </c>
      <c r="G44" s="18">
        <v>0.24</v>
      </c>
      <c r="H44" s="17">
        <f t="shared" si="2"/>
        <v>30</v>
      </c>
    </row>
    <row r="45" s="1" customFormat="1" customHeight="1" spans="1:8">
      <c r="A45" s="32"/>
      <c r="B45" s="17"/>
      <c r="C45" s="17"/>
      <c r="D45" s="28"/>
      <c r="E45" s="16" t="s">
        <v>14</v>
      </c>
      <c r="F45" s="17">
        <v>125</v>
      </c>
      <c r="G45" s="18"/>
      <c r="H45" s="17">
        <f t="shared" si="2"/>
        <v>0</v>
      </c>
    </row>
    <row r="46" s="1" customFormat="1" customHeight="1" spans="1:8">
      <c r="A46" s="32"/>
      <c r="B46" s="17"/>
      <c r="C46" s="17"/>
      <c r="D46" s="28"/>
      <c r="E46" s="16" t="s">
        <v>35</v>
      </c>
      <c r="F46" s="17">
        <v>126</v>
      </c>
      <c r="G46" s="18">
        <v>0.183</v>
      </c>
      <c r="H46" s="19">
        <f t="shared" si="2"/>
        <v>23.058</v>
      </c>
    </row>
    <row r="47" s="1" customFormat="1" customHeight="1" spans="1:8">
      <c r="A47" s="32"/>
      <c r="B47" s="17"/>
      <c r="C47" s="17"/>
      <c r="D47" s="28"/>
      <c r="E47" s="16" t="s">
        <v>36</v>
      </c>
      <c r="F47" s="17">
        <v>5</v>
      </c>
      <c r="G47" s="18">
        <v>0</v>
      </c>
      <c r="H47" s="19">
        <f t="shared" si="2"/>
        <v>0</v>
      </c>
    </row>
    <row r="48" s="1" customFormat="1" customHeight="1" spans="1:8">
      <c r="A48" s="32"/>
      <c r="B48" s="17"/>
      <c r="C48" s="17"/>
      <c r="D48" s="28"/>
      <c r="E48" s="16" t="s">
        <v>37</v>
      </c>
      <c r="F48" s="17">
        <f>2*F39</f>
        <v>250</v>
      </c>
      <c r="G48" s="18">
        <v>0.075</v>
      </c>
      <c r="H48" s="19">
        <f t="shared" si="2"/>
        <v>18.75</v>
      </c>
    </row>
    <row r="49" s="1" customFormat="1" customHeight="1" spans="1:8">
      <c r="A49" s="32"/>
      <c r="B49" s="17"/>
      <c r="C49" s="17"/>
      <c r="D49" s="28"/>
      <c r="E49" s="16" t="s">
        <v>39</v>
      </c>
      <c r="F49" s="17">
        <v>125</v>
      </c>
      <c r="G49" s="18">
        <v>0.04</v>
      </c>
      <c r="H49" s="17">
        <f t="shared" si="2"/>
        <v>5</v>
      </c>
    </row>
    <row r="50" s="1" customFormat="1" customHeight="1" spans="1:8">
      <c r="A50" s="33">
        <v>46029</v>
      </c>
      <c r="B50" s="34" t="s">
        <v>20</v>
      </c>
      <c r="C50" s="34" t="s">
        <v>40</v>
      </c>
      <c r="D50" s="35" t="s">
        <v>41</v>
      </c>
      <c r="E50" s="36" t="s">
        <v>12</v>
      </c>
      <c r="F50" s="37">
        <v>22000</v>
      </c>
      <c r="G50" s="38">
        <v>0.39</v>
      </c>
      <c r="H50" s="39">
        <v>8580</v>
      </c>
    </row>
    <row r="51" s="1" customFormat="1" customHeight="1" spans="1:8">
      <c r="A51" s="34"/>
      <c r="B51" s="34"/>
      <c r="C51" s="34"/>
      <c r="D51" s="35"/>
      <c r="E51" s="36" t="s">
        <v>13</v>
      </c>
      <c r="F51" s="37">
        <v>22000</v>
      </c>
      <c r="G51" s="38">
        <v>0.24</v>
      </c>
      <c r="H51" s="39">
        <v>5280</v>
      </c>
    </row>
    <row r="52" s="1" customFormat="1" customHeight="1" spans="1:8">
      <c r="A52" s="34"/>
      <c r="B52" s="34"/>
      <c r="C52" s="34"/>
      <c r="D52" s="35"/>
      <c r="E52" s="36" t="s">
        <v>14</v>
      </c>
      <c r="F52" s="37">
        <v>22000</v>
      </c>
      <c r="G52" s="38"/>
      <c r="H52" s="39">
        <v>0</v>
      </c>
    </row>
    <row r="53" s="1" customFormat="1" customHeight="1" spans="1:8">
      <c r="A53" s="34"/>
      <c r="B53" s="34"/>
      <c r="C53" s="34"/>
      <c r="D53" s="35"/>
      <c r="E53" s="36" t="s">
        <v>23</v>
      </c>
      <c r="F53" s="37">
        <v>22220</v>
      </c>
      <c r="G53" s="38">
        <v>0.173</v>
      </c>
      <c r="H53" s="39">
        <v>3844.06</v>
      </c>
    </row>
    <row r="54" s="1" customFormat="1" customHeight="1" spans="1:8">
      <c r="A54" s="34"/>
      <c r="B54" s="34"/>
      <c r="C54" s="34"/>
      <c r="D54" s="35"/>
      <c r="E54" s="36" t="s">
        <v>24</v>
      </c>
      <c r="F54" s="37">
        <v>10</v>
      </c>
      <c r="G54" s="38">
        <v>0</v>
      </c>
      <c r="H54" s="39">
        <v>0</v>
      </c>
    </row>
    <row r="55" s="1" customFormat="1" customHeight="1" spans="1:8">
      <c r="A55" s="34"/>
      <c r="B55" s="34"/>
      <c r="C55" s="34"/>
      <c r="D55" s="35"/>
      <c r="E55" s="36" t="s">
        <v>25</v>
      </c>
      <c r="F55" s="37">
        <v>88000</v>
      </c>
      <c r="G55" s="38">
        <v>0.04</v>
      </c>
      <c r="H55" s="39">
        <v>3520</v>
      </c>
    </row>
    <row r="56" s="1" customFormat="1" customHeight="1" spans="1:8">
      <c r="A56" s="34"/>
      <c r="B56" s="34"/>
      <c r="C56" s="34"/>
      <c r="D56" s="35"/>
      <c r="E56" s="36" t="s">
        <v>17</v>
      </c>
      <c r="F56" s="37">
        <v>22000</v>
      </c>
      <c r="G56" s="38">
        <v>0.05</v>
      </c>
      <c r="H56" s="39">
        <v>1100</v>
      </c>
    </row>
    <row r="57" s="1" customFormat="1" customHeight="1" spans="1:8">
      <c r="A57" s="34"/>
      <c r="B57" s="34"/>
      <c r="C57" s="34"/>
      <c r="D57" s="35"/>
      <c r="E57" s="36" t="s">
        <v>18</v>
      </c>
      <c r="F57" s="40">
        <v>22660</v>
      </c>
      <c r="G57" s="41">
        <v>0.46</v>
      </c>
      <c r="H57" s="42">
        <v>10423.6</v>
      </c>
    </row>
    <row r="58" s="1" customFormat="1" customHeight="1" spans="1:8">
      <c r="A58" s="34"/>
      <c r="B58" s="34"/>
      <c r="C58" s="34"/>
      <c r="D58" s="35"/>
      <c r="E58" s="36" t="s">
        <v>19</v>
      </c>
      <c r="F58" s="37">
        <v>10</v>
      </c>
      <c r="G58" s="38">
        <v>0</v>
      </c>
      <c r="H58" s="39">
        <v>0</v>
      </c>
    </row>
    <row r="59" s="1" customFormat="1" customHeight="1" spans="1:8">
      <c r="A59" s="33">
        <v>46031</v>
      </c>
      <c r="B59" s="34" t="s">
        <v>20</v>
      </c>
      <c r="C59" s="34" t="s">
        <v>42</v>
      </c>
      <c r="D59" s="35" t="s">
        <v>43</v>
      </c>
      <c r="E59" s="36" t="s">
        <v>12</v>
      </c>
      <c r="F59" s="37">
        <v>150</v>
      </c>
      <c r="G59" s="38">
        <v>0.39</v>
      </c>
      <c r="H59" s="39">
        <v>58.5</v>
      </c>
    </row>
    <row r="60" s="1" customFormat="1" customHeight="1" spans="1:8">
      <c r="A60" s="34"/>
      <c r="B60" s="34"/>
      <c r="C60" s="34"/>
      <c r="D60" s="35"/>
      <c r="E60" s="36" t="s">
        <v>13</v>
      </c>
      <c r="F60" s="37">
        <v>150</v>
      </c>
      <c r="G60" s="38">
        <v>0.24</v>
      </c>
      <c r="H60" s="39">
        <v>36</v>
      </c>
    </row>
    <row r="61" s="1" customFormat="1" customHeight="1" spans="1:8">
      <c r="A61" s="34"/>
      <c r="B61" s="34"/>
      <c r="C61" s="34"/>
      <c r="D61" s="35"/>
      <c r="E61" s="36" t="s">
        <v>14</v>
      </c>
      <c r="F61" s="37">
        <v>150</v>
      </c>
      <c r="G61" s="38"/>
      <c r="H61" s="39">
        <v>0</v>
      </c>
    </row>
    <row r="62" s="1" customFormat="1" customHeight="1" spans="1:8">
      <c r="A62" s="34"/>
      <c r="B62" s="34"/>
      <c r="C62" s="34"/>
      <c r="D62" s="35"/>
      <c r="E62" s="36" t="s">
        <v>23</v>
      </c>
      <c r="F62" s="37">
        <v>152</v>
      </c>
      <c r="G62" s="38">
        <v>0.173</v>
      </c>
      <c r="H62" s="39">
        <v>26.296</v>
      </c>
    </row>
    <row r="63" s="1" customFormat="1" customHeight="1" spans="1:8">
      <c r="A63" s="34"/>
      <c r="B63" s="34"/>
      <c r="C63" s="34"/>
      <c r="D63" s="35"/>
      <c r="E63" s="36" t="s">
        <v>24</v>
      </c>
      <c r="F63" s="37">
        <v>5</v>
      </c>
      <c r="G63" s="38">
        <v>0</v>
      </c>
      <c r="H63" s="39">
        <v>0</v>
      </c>
    </row>
    <row r="64" s="1" customFormat="1" customHeight="1" spans="1:8">
      <c r="A64" s="34"/>
      <c r="B64" s="34"/>
      <c r="C64" s="34"/>
      <c r="D64" s="35"/>
      <c r="E64" s="36" t="s">
        <v>27</v>
      </c>
      <c r="F64" s="37">
        <v>750</v>
      </c>
      <c r="G64" s="38">
        <v>0.04</v>
      </c>
      <c r="H64" s="39">
        <v>30</v>
      </c>
    </row>
    <row r="65" s="1" customFormat="1" customHeight="1" spans="1:8">
      <c r="A65" s="34"/>
      <c r="B65" s="34"/>
      <c r="C65" s="34"/>
      <c r="D65" s="35"/>
      <c r="E65" s="36" t="s">
        <v>17</v>
      </c>
      <c r="F65" s="37">
        <v>150</v>
      </c>
      <c r="G65" s="38">
        <v>0.05</v>
      </c>
      <c r="H65" s="39">
        <v>7.5</v>
      </c>
    </row>
    <row r="66" s="1" customFormat="1" customHeight="1" spans="1:8">
      <c r="A66" s="34"/>
      <c r="B66" s="34"/>
      <c r="C66" s="34"/>
      <c r="D66" s="35"/>
      <c r="E66" s="36" t="s">
        <v>44</v>
      </c>
      <c r="F66" s="37">
        <v>155</v>
      </c>
      <c r="G66" s="38">
        <v>0.46</v>
      </c>
      <c r="H66" s="37">
        <v>71.3</v>
      </c>
    </row>
    <row r="67" s="1" customFormat="1" customHeight="1" spans="1:8">
      <c r="A67" s="34"/>
      <c r="B67" s="34"/>
      <c r="C67" s="34"/>
      <c r="D67" s="35"/>
      <c r="E67" s="36" t="s">
        <v>45</v>
      </c>
      <c r="F67" s="37">
        <v>5</v>
      </c>
      <c r="G67" s="38">
        <v>0</v>
      </c>
      <c r="H67" s="39">
        <v>0</v>
      </c>
    </row>
    <row r="68" s="1" customFormat="1" customHeight="1" spans="1:8">
      <c r="A68" s="33">
        <v>46031</v>
      </c>
      <c r="B68" s="34" t="s">
        <v>20</v>
      </c>
      <c r="C68" s="34" t="s">
        <v>46</v>
      </c>
      <c r="D68" s="35" t="s">
        <v>47</v>
      </c>
      <c r="E68" s="36" t="s">
        <v>48</v>
      </c>
      <c r="F68" s="37">
        <v>8500</v>
      </c>
      <c r="G68" s="38">
        <v>0.23</v>
      </c>
      <c r="H68" s="39">
        <v>1955</v>
      </c>
    </row>
    <row r="69" s="1" customFormat="1" customHeight="1" spans="1:8">
      <c r="A69" s="34"/>
      <c r="B69" s="34"/>
      <c r="C69" s="34"/>
      <c r="D69" s="35"/>
      <c r="E69" s="36" t="s">
        <v>13</v>
      </c>
      <c r="F69" s="37">
        <v>8500</v>
      </c>
      <c r="G69" s="38">
        <v>0.24</v>
      </c>
      <c r="H69" s="39">
        <v>2040</v>
      </c>
    </row>
    <row r="70" s="1" customFormat="1" customHeight="1" spans="1:8">
      <c r="A70" s="34"/>
      <c r="B70" s="34"/>
      <c r="C70" s="34"/>
      <c r="D70" s="35"/>
      <c r="E70" s="36" t="s">
        <v>14</v>
      </c>
      <c r="F70" s="37">
        <v>8500</v>
      </c>
      <c r="G70" s="38"/>
      <c r="H70" s="39">
        <v>0</v>
      </c>
    </row>
    <row r="71" s="1" customFormat="1" customHeight="1" spans="1:8">
      <c r="A71" s="34"/>
      <c r="B71" s="34"/>
      <c r="C71" s="34"/>
      <c r="D71" s="35"/>
      <c r="E71" s="36" t="s">
        <v>23</v>
      </c>
      <c r="F71" s="37">
        <v>8585</v>
      </c>
      <c r="G71" s="38">
        <v>0.173</v>
      </c>
      <c r="H71" s="39">
        <v>1485.205</v>
      </c>
    </row>
    <row r="72" s="1" customFormat="1" customHeight="1" spans="1:8">
      <c r="A72" s="34"/>
      <c r="B72" s="34"/>
      <c r="C72" s="34"/>
      <c r="D72" s="35"/>
      <c r="E72" s="36" t="s">
        <v>24</v>
      </c>
      <c r="F72" s="37">
        <v>5</v>
      </c>
      <c r="G72" s="38">
        <v>0</v>
      </c>
      <c r="H72" s="39">
        <v>0</v>
      </c>
    </row>
    <row r="73" s="1" customFormat="1" customHeight="1" spans="1:8">
      <c r="A73" s="34"/>
      <c r="B73" s="34"/>
      <c r="C73" s="34"/>
      <c r="D73" s="35"/>
      <c r="E73" s="36" t="s">
        <v>25</v>
      </c>
      <c r="F73" s="37">
        <v>34000</v>
      </c>
      <c r="G73" s="38">
        <v>0.04</v>
      </c>
      <c r="H73" s="39">
        <v>1360</v>
      </c>
    </row>
    <row r="74" s="1" customFormat="1" customHeight="1" spans="1:8">
      <c r="A74" s="34"/>
      <c r="B74" s="34"/>
      <c r="C74" s="34"/>
      <c r="D74" s="35"/>
      <c r="E74" s="36" t="s">
        <v>17</v>
      </c>
      <c r="F74" s="37">
        <v>8500</v>
      </c>
      <c r="G74" s="38">
        <v>0.05</v>
      </c>
      <c r="H74" s="39">
        <v>425</v>
      </c>
    </row>
    <row r="75" s="1" customFormat="1" customHeight="1" spans="1:8">
      <c r="A75" s="34"/>
      <c r="B75" s="34"/>
      <c r="C75" s="34"/>
      <c r="D75" s="35"/>
      <c r="E75" s="36" t="s">
        <v>18</v>
      </c>
      <c r="F75" s="37">
        <v>8755</v>
      </c>
      <c r="G75" s="38">
        <v>0.46</v>
      </c>
      <c r="H75" s="39">
        <v>4027.3</v>
      </c>
    </row>
    <row r="76" s="1" customFormat="1" customHeight="1" spans="1:8">
      <c r="A76" s="34"/>
      <c r="B76" s="34"/>
      <c r="C76" s="34"/>
      <c r="D76" s="35"/>
      <c r="E76" s="36" t="s">
        <v>19</v>
      </c>
      <c r="F76" s="37">
        <v>5</v>
      </c>
      <c r="G76" s="38">
        <v>0</v>
      </c>
      <c r="H76" s="39">
        <v>0</v>
      </c>
    </row>
    <row r="77" s="1" customFormat="1" customHeight="1" spans="1:8">
      <c r="A77" s="33">
        <v>46031</v>
      </c>
      <c r="B77" s="34" t="s">
        <v>20</v>
      </c>
      <c r="C77" s="34" t="s">
        <v>49</v>
      </c>
      <c r="D77" s="35" t="s">
        <v>50</v>
      </c>
      <c r="E77" s="36" t="s">
        <v>48</v>
      </c>
      <c r="F77" s="37">
        <v>1500</v>
      </c>
      <c r="G77" s="38">
        <v>0.23</v>
      </c>
      <c r="H77" s="39">
        <v>345</v>
      </c>
    </row>
    <row r="78" s="1" customFormat="1" customHeight="1" spans="1:8">
      <c r="A78" s="34"/>
      <c r="B78" s="34"/>
      <c r="C78" s="34"/>
      <c r="D78" s="35"/>
      <c r="E78" s="36" t="s">
        <v>13</v>
      </c>
      <c r="F78" s="37">
        <v>1500</v>
      </c>
      <c r="G78" s="38">
        <v>0.24</v>
      </c>
      <c r="H78" s="39">
        <v>360</v>
      </c>
    </row>
    <row r="79" s="1" customFormat="1" customHeight="1" spans="1:8">
      <c r="A79" s="34"/>
      <c r="B79" s="34"/>
      <c r="C79" s="34"/>
      <c r="D79" s="35"/>
      <c r="E79" s="36" t="s">
        <v>14</v>
      </c>
      <c r="F79" s="37">
        <v>1500</v>
      </c>
      <c r="G79" s="38"/>
      <c r="H79" s="39">
        <v>0</v>
      </c>
    </row>
    <row r="80" s="1" customFormat="1" customHeight="1" spans="1:8">
      <c r="A80" s="34"/>
      <c r="B80" s="34"/>
      <c r="C80" s="34"/>
      <c r="D80" s="35"/>
      <c r="E80" s="36" t="s">
        <v>23</v>
      </c>
      <c r="F80" s="37">
        <v>1515</v>
      </c>
      <c r="G80" s="38">
        <v>0.173</v>
      </c>
      <c r="H80" s="39">
        <v>262.095</v>
      </c>
    </row>
    <row r="81" s="1" customFormat="1" customHeight="1" spans="1:8">
      <c r="A81" s="34"/>
      <c r="B81" s="34"/>
      <c r="C81" s="34"/>
      <c r="D81" s="35"/>
      <c r="E81" s="36" t="s">
        <v>24</v>
      </c>
      <c r="F81" s="37">
        <v>5</v>
      </c>
      <c r="G81" s="38">
        <v>0</v>
      </c>
      <c r="H81" s="39">
        <v>0</v>
      </c>
    </row>
    <row r="82" s="1" customFormat="1" customHeight="1" spans="1:8">
      <c r="A82" s="34"/>
      <c r="B82" s="34"/>
      <c r="C82" s="34"/>
      <c r="D82" s="35"/>
      <c r="E82" s="36" t="s">
        <v>51</v>
      </c>
      <c r="F82" s="37">
        <v>3000</v>
      </c>
      <c r="G82" s="38">
        <v>0.075</v>
      </c>
      <c r="H82" s="39">
        <v>225</v>
      </c>
    </row>
    <row r="83" s="1" customFormat="1" customHeight="1" spans="1:8">
      <c r="A83" s="34"/>
      <c r="B83" s="34"/>
      <c r="C83" s="34"/>
      <c r="D83" s="35"/>
      <c r="E83" s="36" t="s">
        <v>17</v>
      </c>
      <c r="F83" s="37">
        <v>1500</v>
      </c>
      <c r="G83" s="38">
        <v>0.05</v>
      </c>
      <c r="H83" s="39">
        <v>75</v>
      </c>
    </row>
    <row r="84" s="1" customFormat="1" customHeight="1" spans="1:8">
      <c r="A84" s="34"/>
      <c r="B84" s="34"/>
      <c r="C84" s="34"/>
      <c r="D84" s="35"/>
      <c r="E84" s="36" t="s">
        <v>18</v>
      </c>
      <c r="F84" s="37">
        <v>1545</v>
      </c>
      <c r="G84" s="38">
        <v>0.46</v>
      </c>
      <c r="H84" s="39">
        <v>710.7</v>
      </c>
    </row>
    <row r="85" s="1" customFormat="1" customHeight="1" spans="1:8">
      <c r="A85" s="34"/>
      <c r="B85" s="34"/>
      <c r="C85" s="34"/>
      <c r="D85" s="35"/>
      <c r="E85" s="36" t="s">
        <v>19</v>
      </c>
      <c r="F85" s="37">
        <v>5</v>
      </c>
      <c r="G85" s="38">
        <v>0</v>
      </c>
      <c r="H85" s="39">
        <v>0</v>
      </c>
    </row>
    <row r="86" s="1" customFormat="1" customHeight="1" spans="1:8">
      <c r="A86" s="33">
        <v>46031</v>
      </c>
      <c r="B86" s="34" t="s">
        <v>20</v>
      </c>
      <c r="C86" s="34" t="s">
        <v>52</v>
      </c>
      <c r="D86" s="35" t="s">
        <v>53</v>
      </c>
      <c r="E86" s="36" t="s">
        <v>48</v>
      </c>
      <c r="F86" s="37">
        <v>3766</v>
      </c>
      <c r="G86" s="38">
        <v>0.23</v>
      </c>
      <c r="H86" s="39">
        <v>866.18</v>
      </c>
    </row>
    <row r="87" s="1" customFormat="1" customHeight="1" spans="1:8">
      <c r="A87" s="34"/>
      <c r="B87" s="34"/>
      <c r="C87" s="34"/>
      <c r="D87" s="35"/>
      <c r="E87" s="36" t="s">
        <v>13</v>
      </c>
      <c r="F87" s="37">
        <v>3766</v>
      </c>
      <c r="G87" s="38">
        <v>0.24</v>
      </c>
      <c r="H87" s="39">
        <v>903.84</v>
      </c>
    </row>
    <row r="88" s="1" customFormat="1" customHeight="1" spans="1:8">
      <c r="A88" s="34"/>
      <c r="B88" s="34"/>
      <c r="C88" s="34"/>
      <c r="D88" s="35"/>
      <c r="E88" s="36" t="s">
        <v>14</v>
      </c>
      <c r="F88" s="37">
        <v>3766</v>
      </c>
      <c r="G88" s="38"/>
      <c r="H88" s="39">
        <v>0</v>
      </c>
    </row>
    <row r="89" s="1" customFormat="1" customHeight="1" spans="1:8">
      <c r="A89" s="34"/>
      <c r="B89" s="34"/>
      <c r="C89" s="34"/>
      <c r="D89" s="35"/>
      <c r="E89" s="36" t="s">
        <v>23</v>
      </c>
      <c r="F89" s="37">
        <v>3804</v>
      </c>
      <c r="G89" s="38">
        <v>0.173</v>
      </c>
      <c r="H89" s="39">
        <v>658.092</v>
      </c>
    </row>
    <row r="90" s="1" customFormat="1" customHeight="1" spans="1:8">
      <c r="A90" s="34"/>
      <c r="B90" s="34"/>
      <c r="C90" s="34"/>
      <c r="D90" s="35"/>
      <c r="E90" s="36" t="s">
        <v>54</v>
      </c>
      <c r="F90" s="37">
        <v>7532</v>
      </c>
      <c r="G90" s="38">
        <v>0.075</v>
      </c>
      <c r="H90" s="39">
        <v>564.9</v>
      </c>
    </row>
    <row r="91" s="1" customFormat="1" customHeight="1" spans="1:8">
      <c r="A91" s="34"/>
      <c r="B91" s="34"/>
      <c r="C91" s="34"/>
      <c r="D91" s="35"/>
      <c r="E91" s="36" t="s">
        <v>17</v>
      </c>
      <c r="F91" s="37">
        <v>3766</v>
      </c>
      <c r="G91" s="38">
        <v>0.05</v>
      </c>
      <c r="H91" s="39">
        <v>188.3</v>
      </c>
    </row>
    <row r="92" s="1" customFormat="1" customHeight="1" spans="1:8">
      <c r="A92" s="34"/>
      <c r="B92" s="34"/>
      <c r="C92" s="34"/>
      <c r="D92" s="35"/>
      <c r="E92" s="36" t="s">
        <v>18</v>
      </c>
      <c r="F92" s="37">
        <v>3879</v>
      </c>
      <c r="G92" s="38">
        <v>0.46</v>
      </c>
      <c r="H92" s="39">
        <v>1784.34</v>
      </c>
    </row>
    <row r="93" s="1" customFormat="1" customHeight="1" spans="1:8">
      <c r="A93" s="34"/>
      <c r="B93" s="34"/>
      <c r="C93" s="34"/>
      <c r="D93" s="35"/>
      <c r="E93" s="36" t="s">
        <v>19</v>
      </c>
      <c r="F93" s="37">
        <v>5</v>
      </c>
      <c r="G93" s="38">
        <v>0</v>
      </c>
      <c r="H93" s="39">
        <v>0</v>
      </c>
    </row>
    <row r="94" s="1" customFormat="1" customHeight="1" spans="1:8">
      <c r="A94" s="43">
        <v>46031</v>
      </c>
      <c r="B94" s="34" t="s">
        <v>20</v>
      </c>
      <c r="C94" s="34" t="s">
        <v>55</v>
      </c>
      <c r="D94" s="34" t="s">
        <v>56</v>
      </c>
      <c r="E94" s="36" t="s">
        <v>57</v>
      </c>
      <c r="F94" s="37">
        <v>1500</v>
      </c>
      <c r="G94" s="38">
        <v>0.075</v>
      </c>
      <c r="H94" s="39">
        <v>112.5</v>
      </c>
    </row>
    <row r="95" s="1" customFormat="1" customHeight="1" spans="1:8">
      <c r="A95" s="43"/>
      <c r="B95" s="34"/>
      <c r="C95" s="34"/>
      <c r="D95" s="34"/>
      <c r="E95" s="36" t="s">
        <v>58</v>
      </c>
      <c r="F95" s="37">
        <v>1500</v>
      </c>
      <c r="G95" s="38">
        <v>0.04</v>
      </c>
      <c r="H95" s="39">
        <v>60</v>
      </c>
    </row>
    <row r="96" s="1" customFormat="1" customHeight="1" spans="1:8">
      <c r="A96" s="33">
        <v>46044</v>
      </c>
      <c r="B96" s="34" t="s">
        <v>20</v>
      </c>
      <c r="C96" s="34" t="s">
        <v>59</v>
      </c>
      <c r="D96" s="35" t="s">
        <v>60</v>
      </c>
      <c r="E96" s="36" t="s">
        <v>48</v>
      </c>
      <c r="F96" s="37">
        <v>150</v>
      </c>
      <c r="G96" s="38">
        <v>0.23</v>
      </c>
      <c r="H96" s="39">
        <v>34.5</v>
      </c>
    </row>
    <row r="97" s="1" customFormat="1" customHeight="1" spans="1:8">
      <c r="A97" s="34"/>
      <c r="B97" s="34"/>
      <c r="C97" s="34"/>
      <c r="D97" s="35"/>
      <c r="E97" s="36" t="s">
        <v>61</v>
      </c>
      <c r="F97" s="37">
        <v>150</v>
      </c>
      <c r="G97" s="38">
        <v>0.24</v>
      </c>
      <c r="H97" s="39">
        <v>36</v>
      </c>
    </row>
    <row r="98" s="1" customFormat="1" customHeight="1" spans="1:8">
      <c r="A98" s="34"/>
      <c r="B98" s="34"/>
      <c r="C98" s="34"/>
      <c r="D98" s="35"/>
      <c r="E98" s="36" t="s">
        <v>14</v>
      </c>
      <c r="F98" s="37">
        <v>150</v>
      </c>
      <c r="G98" s="38"/>
      <c r="H98" s="39">
        <v>0</v>
      </c>
    </row>
    <row r="99" s="1" customFormat="1" customHeight="1" spans="1:8">
      <c r="A99" s="34"/>
      <c r="B99" s="34"/>
      <c r="C99" s="34"/>
      <c r="D99" s="35"/>
      <c r="E99" s="36" t="s">
        <v>23</v>
      </c>
      <c r="F99" s="37">
        <v>152</v>
      </c>
      <c r="G99" s="38">
        <v>0.173</v>
      </c>
      <c r="H99" s="39">
        <v>26.296</v>
      </c>
    </row>
    <row r="100" s="1" customFormat="1" customHeight="1" spans="1:8">
      <c r="A100" s="34"/>
      <c r="B100" s="34"/>
      <c r="C100" s="34"/>
      <c r="D100" s="35"/>
      <c r="E100" s="36" t="s">
        <v>25</v>
      </c>
      <c r="F100" s="37">
        <v>600</v>
      </c>
      <c r="G100" s="38">
        <v>0.04</v>
      </c>
      <c r="H100" s="39">
        <v>24</v>
      </c>
    </row>
    <row r="101" s="1" customFormat="1" customHeight="1" spans="1:8">
      <c r="A101" s="34"/>
      <c r="B101" s="34"/>
      <c r="C101" s="34"/>
      <c r="D101" s="35"/>
      <c r="E101" s="36" t="s">
        <v>17</v>
      </c>
      <c r="F101" s="37">
        <v>150</v>
      </c>
      <c r="G101" s="38">
        <v>0.05</v>
      </c>
      <c r="H101" s="39">
        <v>7.5</v>
      </c>
    </row>
    <row r="102" s="1" customFormat="1" customHeight="1" spans="1:8">
      <c r="A102" s="34"/>
      <c r="B102" s="34"/>
      <c r="C102" s="34"/>
      <c r="D102" s="35"/>
      <c r="E102" s="36" t="s">
        <v>18</v>
      </c>
      <c r="F102" s="37">
        <v>155</v>
      </c>
      <c r="G102" s="38">
        <v>0.46</v>
      </c>
      <c r="H102" s="39">
        <v>71.3</v>
      </c>
    </row>
    <row r="103" s="1" customFormat="1" customHeight="1" spans="1:8">
      <c r="A103" s="34"/>
      <c r="B103" s="34"/>
      <c r="C103" s="34"/>
      <c r="D103" s="35"/>
      <c r="E103" s="36" t="s">
        <v>19</v>
      </c>
      <c r="F103" s="37">
        <v>5</v>
      </c>
      <c r="G103" s="38">
        <v>0</v>
      </c>
      <c r="H103" s="39">
        <v>0</v>
      </c>
    </row>
    <row r="104" s="1" customFormat="1" customHeight="1" spans="1:8">
      <c r="A104" s="33">
        <v>46044</v>
      </c>
      <c r="B104" s="34" t="s">
        <v>20</v>
      </c>
      <c r="C104" s="34" t="s">
        <v>62</v>
      </c>
      <c r="D104" s="35" t="s">
        <v>63</v>
      </c>
      <c r="E104" s="36" t="s">
        <v>48</v>
      </c>
      <c r="F104" s="37">
        <v>900</v>
      </c>
      <c r="G104" s="38">
        <v>0.23</v>
      </c>
      <c r="H104" s="39">
        <v>207</v>
      </c>
    </row>
    <row r="105" s="1" customFormat="1" customHeight="1" spans="1:8">
      <c r="A105" s="34"/>
      <c r="B105" s="34"/>
      <c r="C105" s="34"/>
      <c r="D105" s="35"/>
      <c r="E105" s="36" t="s">
        <v>61</v>
      </c>
      <c r="F105" s="37">
        <v>900</v>
      </c>
      <c r="G105" s="38">
        <v>0.24</v>
      </c>
      <c r="H105" s="39">
        <v>216</v>
      </c>
    </row>
    <row r="106" s="1" customFormat="1" customHeight="1" spans="1:8">
      <c r="A106" s="34"/>
      <c r="B106" s="34"/>
      <c r="C106" s="34"/>
      <c r="D106" s="35"/>
      <c r="E106" s="36" t="s">
        <v>14</v>
      </c>
      <c r="F106" s="37">
        <v>900</v>
      </c>
      <c r="G106" s="38"/>
      <c r="H106" s="39">
        <v>0</v>
      </c>
    </row>
    <row r="107" s="1" customFormat="1" customHeight="1" spans="1:8">
      <c r="A107" s="34"/>
      <c r="B107" s="34"/>
      <c r="C107" s="34"/>
      <c r="D107" s="35"/>
      <c r="E107" s="36" t="s">
        <v>23</v>
      </c>
      <c r="F107" s="37">
        <v>909</v>
      </c>
      <c r="G107" s="38">
        <v>0.173</v>
      </c>
      <c r="H107" s="39">
        <v>157.257</v>
      </c>
    </row>
    <row r="108" s="1" customFormat="1" customHeight="1" spans="1:8">
      <c r="A108" s="34"/>
      <c r="B108" s="34"/>
      <c r="C108" s="34"/>
      <c r="D108" s="35"/>
      <c r="E108" s="36" t="s">
        <v>25</v>
      </c>
      <c r="F108" s="37">
        <v>3600</v>
      </c>
      <c r="G108" s="38">
        <v>0.04</v>
      </c>
      <c r="H108" s="39">
        <v>144</v>
      </c>
    </row>
    <row r="109" s="1" customFormat="1" customHeight="1" spans="1:8">
      <c r="A109" s="34"/>
      <c r="B109" s="34"/>
      <c r="C109" s="34"/>
      <c r="D109" s="35"/>
      <c r="E109" s="36" t="s">
        <v>17</v>
      </c>
      <c r="F109" s="37">
        <v>900</v>
      </c>
      <c r="G109" s="38">
        <v>0.05</v>
      </c>
      <c r="H109" s="39">
        <v>45</v>
      </c>
    </row>
    <row r="110" s="1" customFormat="1" customHeight="1" spans="1:8">
      <c r="A110" s="34"/>
      <c r="B110" s="34"/>
      <c r="C110" s="34"/>
      <c r="D110" s="35"/>
      <c r="E110" s="36" t="s">
        <v>18</v>
      </c>
      <c r="F110" s="37">
        <v>927</v>
      </c>
      <c r="G110" s="38">
        <v>0.46</v>
      </c>
      <c r="H110" s="39">
        <v>426.42</v>
      </c>
    </row>
    <row r="111" s="1" customFormat="1" customHeight="1" spans="1:8">
      <c r="A111" s="34"/>
      <c r="B111" s="34"/>
      <c r="C111" s="34"/>
      <c r="D111" s="35"/>
      <c r="E111" s="36" t="s">
        <v>19</v>
      </c>
      <c r="F111" s="37">
        <v>5</v>
      </c>
      <c r="G111" s="38">
        <v>0</v>
      </c>
      <c r="H111" s="39">
        <v>0</v>
      </c>
    </row>
    <row r="112" ht="44" customHeight="1" spans="1:8">
      <c r="A112" s="44"/>
      <c r="B112" s="45"/>
      <c r="C112" s="45"/>
      <c r="D112" s="45"/>
      <c r="E112" s="46"/>
      <c r="F112" s="47" t="s">
        <v>64</v>
      </c>
      <c r="G112" s="48"/>
      <c r="H112" s="49">
        <f>SUM(H3:H111)</f>
        <v>112469.095</v>
      </c>
    </row>
  </sheetData>
  <mergeCells count="61">
    <mergeCell ref="A1:H1"/>
    <mergeCell ref="A112:E112"/>
    <mergeCell ref="F112:G112"/>
    <mergeCell ref="A3:A10"/>
    <mergeCell ref="A11:A28"/>
    <mergeCell ref="A29:A49"/>
    <mergeCell ref="A50:A58"/>
    <mergeCell ref="A59:A67"/>
    <mergeCell ref="A68:A76"/>
    <mergeCell ref="A77:A85"/>
    <mergeCell ref="A86:A93"/>
    <mergeCell ref="A94:A95"/>
    <mergeCell ref="A96:A103"/>
    <mergeCell ref="A104:A111"/>
    <mergeCell ref="B3:B10"/>
    <mergeCell ref="B11:B28"/>
    <mergeCell ref="B29:B49"/>
    <mergeCell ref="B50:B58"/>
    <mergeCell ref="B59:B67"/>
    <mergeCell ref="B68:B76"/>
    <mergeCell ref="B77:B85"/>
    <mergeCell ref="B86:B93"/>
    <mergeCell ref="B94:B95"/>
    <mergeCell ref="B96:B103"/>
    <mergeCell ref="B104:B111"/>
    <mergeCell ref="C3:C10"/>
    <mergeCell ref="C11:C28"/>
    <mergeCell ref="C29:C49"/>
    <mergeCell ref="C50:C58"/>
    <mergeCell ref="C59:C67"/>
    <mergeCell ref="C68:C76"/>
    <mergeCell ref="C77:C85"/>
    <mergeCell ref="C86:C93"/>
    <mergeCell ref="C94:C95"/>
    <mergeCell ref="C96:C103"/>
    <mergeCell ref="C104:C111"/>
    <mergeCell ref="D3:D10"/>
    <mergeCell ref="D11:D19"/>
    <mergeCell ref="D20:D28"/>
    <mergeCell ref="D29:D38"/>
    <mergeCell ref="D39:D49"/>
    <mergeCell ref="D50:D58"/>
    <mergeCell ref="D59:D67"/>
    <mergeCell ref="D68:D76"/>
    <mergeCell ref="D77:D85"/>
    <mergeCell ref="D86:D93"/>
    <mergeCell ref="D94:D95"/>
    <mergeCell ref="D96:D103"/>
    <mergeCell ref="D104:D111"/>
    <mergeCell ref="G4:G5"/>
    <mergeCell ref="G12:G13"/>
    <mergeCell ref="G21:G22"/>
    <mergeCell ref="G34:G35"/>
    <mergeCell ref="G44:G45"/>
    <mergeCell ref="G51:G52"/>
    <mergeCell ref="G60:G61"/>
    <mergeCell ref="G69:G70"/>
    <mergeCell ref="G78:G79"/>
    <mergeCell ref="G87:G88"/>
    <mergeCell ref="G97:G98"/>
    <mergeCell ref="G105:G1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2026-02-28T05:22:00Z</dcterms:created>
  <dcterms:modified xsi:type="dcterms:W3CDTF">2026-02-28T06:47:40Z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AE97A7AB3CA44D70B8B12372F550E245_11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