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1月" sheetId="4" r:id="rId1"/>
    <sheet name="Sheet1" sheetId="5" r:id="rId2"/>
  </sheets>
  <definedNames>
    <definedName name="_xlnm._FilterDatabase" localSheetId="0" hidden="1">'1月'!$A$2:$H$22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<sst xmlns="http://schemas.openxmlformats.org/spreadsheetml/2006/main" count="67" uniqueCount="51">
  <si>
    <t>睿 宁  对 账 单-Recall</t>
  </si>
  <si>
    <t>下单时间</t>
  </si>
  <si>
    <t>客户联系人</t>
  </si>
  <si>
    <t>睿颢合同号</t>
  </si>
  <si>
    <t>客户款号</t>
  </si>
  <si>
    <t>品名</t>
  </si>
  <si>
    <t>数量(片）</t>
  </si>
  <si>
    <t>单价</t>
  </si>
  <si>
    <t>金额(RMB)</t>
  </si>
  <si>
    <t>aimee</t>
  </si>
  <si>
    <t>RCRNZW2724</t>
  </si>
  <si>
    <t>1437-439   CHINA  男上  GLOBAL</t>
  </si>
  <si>
    <t>HPZCALL004 价格牌  55*110mm-GLOBAL</t>
  </si>
  <si>
    <t>MRZCALL067  新款米色腊线  330mm+4%</t>
  </si>
  <si>
    <t>WLZCALL022 RFID白色芯片织标 60*40mm+4%</t>
  </si>
  <si>
    <t>WPZCALL004  白色织+印 三角折主标 55*10mm</t>
  </si>
  <si>
    <t>CLZCALL020N 白色胶带空白洗标 63*40mm</t>
  </si>
  <si>
    <t>CLZCALL020 白色胶带洗标 63*40mm（4张）</t>
  </si>
  <si>
    <t>RCRNZW26038</t>
  </si>
  <si>
    <t>8338-422  CHINA   TRF  女下   色丁裙 加单 800 321色</t>
  </si>
  <si>
    <t>HPZCALL004 价格牌  55*110mm-TRF</t>
  </si>
  <si>
    <t>3+5</t>
  </si>
  <si>
    <t>MRZCALL034 子弹头吊粒-210mm 黑色</t>
  </si>
  <si>
    <t>WLZCALL027 RFID黑色织标  65*20mm</t>
  </si>
  <si>
    <t>WPZCALL012  黑色丝印 对折尺码标 16*35mm</t>
  </si>
  <si>
    <t>CLZCALL027 白色胶带洗标 60*25m（4张）</t>
  </si>
  <si>
    <t>RCRNZW26039</t>
  </si>
  <si>
    <t>8338-424 CHINA   TRF  女下 松紧裤</t>
  </si>
  <si>
    <t>WPZCALL018  黑色织+印 主标   65*20mm</t>
  </si>
  <si>
    <t>RCRNZW26042</t>
  </si>
  <si>
    <t>1437-225  CHINA
  男上 GLOBAL</t>
  </si>
  <si>
    <t>ADZCSPC019 白色胶带警告标</t>
  </si>
  <si>
    <t>RCRNZW26044</t>
  </si>
  <si>
    <t>1437 CHINA</t>
  </si>
  <si>
    <t>ZRSKR24009  熨斗贴</t>
  </si>
  <si>
    <t>ZRSK26003 A4 空白箱贴 （大张）</t>
  </si>
  <si>
    <t>RCRNZW26045</t>
  </si>
  <si>
    <t>TOTAL</t>
  </si>
  <si>
    <t>2026.3.9 recall 2月</t>
  </si>
  <si>
    <t>抬头</t>
  </si>
  <si>
    <t>款号</t>
  </si>
  <si>
    <t>数量</t>
  </si>
  <si>
    <t>金额</t>
  </si>
  <si>
    <t>迷西仕</t>
  </si>
  <si>
    <t>1437/439</t>
  </si>
  <si>
    <t>济宁睿宁</t>
  </si>
  <si>
    <t>1437/225</t>
  </si>
  <si>
    <t>友聚</t>
  </si>
  <si>
    <t xml:space="preserve">8338-422 </t>
  </si>
  <si>
    <t>8338-424</t>
  </si>
  <si>
    <t>8338-422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</si>
</sst>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_ "/>
    <numFmt numFmtId="178" formatCode="&quot;￥&quot;#,##0.00_);[Red]\(&quot;￥&quot;#,##0.00\)"/>
    <numFmt numFmtId="179" formatCode="yyyy/m/d;@"/>
  </numFmts>
  <fonts count="24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  <color rgb="00948A54"/>
      <color rgb="00FFFFFF"/>
      <color rgb="00BFBFB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zoomScale="90" zoomScaleNormal="90" topLeftCell="A17" workbookViewId="0">
      <selection activeCell="F31" sqref="F31"/>
    </sheetView>
  </sheetViews>
  <sheetFormatPr defaultColWidth="9.02654867256637" defaultRowHeight="20" customHeight="1"/>
  <cols>
    <col min="1" max="1" width="17.3982300884956" style="2" customWidth="1"/>
    <col min="2" max="2" width="12.353982300885" style="2" customWidth="1"/>
    <col min="3" max="3" width="14.4336283185841" style="2" customWidth="1"/>
    <col min="4" max="4" width="21.7079646017699" style="2" customWidth="1"/>
    <col min="5" max="5" width="41.2920353982301" style="2" customWidth="1"/>
    <col min="6" max="6" width="12.9469026548673" style="2"/>
    <col min="7" max="7" width="9.02654867256637" style="2"/>
    <col min="8" max="8" width="13.2654867256637" style="3"/>
    <col min="9" max="9" width="9.12389380530973" style="2"/>
    <col min="10" max="16384" width="9.02654867256637" style="2"/>
  </cols>
  <sheetData>
    <row r="1" s="1" customFormat="1" ht="29" customHeight="1" spans="1:10">
      <c r="A1" s="4" t="s">
        <v>0</v>
      </c>
      <c r="B1" s="4"/>
      <c r="C1" s="4"/>
      <c r="D1" s="5"/>
      <c r="E1" s="4"/>
      <c r="F1" s="4"/>
      <c r="G1" s="4"/>
      <c r="H1" s="4"/>
    </row>
    <row r="2" s="1" customFormat="1" customHeight="1" spans="1:10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1" t="s">
        <v>8</v>
      </c>
    </row>
    <row r="3" customHeight="1" spans="1:10">
      <c r="A3" s="12">
        <v>46001</v>
      </c>
      <c r="B3" s="13" t="s">
        <v>9</v>
      </c>
      <c r="C3" s="13" t="s">
        <v>10</v>
      </c>
      <c r="D3" s="13" t="s">
        <v>11</v>
      </c>
      <c r="E3" s="14" t="s">
        <v>12</v>
      </c>
      <c r="F3" s="15">
        <v>4500</v>
      </c>
      <c r="G3" s="16">
        <v>0.26</v>
      </c>
      <c r="H3" s="17">
        <f t="shared" ref="H3:H21" si="0">F3*G3</f>
        <v>1170</v>
      </c>
      <c r="I3" s="2">
        <v>1</v>
      </c>
    </row>
    <row r="4" customHeight="1" spans="1:10">
      <c r="A4" s="12"/>
      <c r="B4" s="13"/>
      <c r="C4" s="13"/>
      <c r="D4" s="13"/>
      <c r="E4" s="14" t="s">
        <v>13</v>
      </c>
      <c r="F4" s="15">
        <v>4680</v>
      </c>
      <c r="G4" s="16">
        <v>0.213</v>
      </c>
      <c r="H4" s="17">
        <f t="shared" si="0"/>
        <v>996.84</v>
      </c>
      <c r="I4" s="2">
        <v>1</v>
      </c>
    </row>
    <row r="5" customHeight="1" spans="1:10">
      <c r="A5" s="12"/>
      <c r="B5" s="13"/>
      <c r="C5" s="13"/>
      <c r="D5" s="13"/>
      <c r="E5" s="14" t="s">
        <v>14</v>
      </c>
      <c r="F5" s="15">
        <v>4680</v>
      </c>
      <c r="G5" s="16">
        <v>0.91</v>
      </c>
      <c r="H5" s="17">
        <f t="shared" si="0"/>
        <v>4258.8</v>
      </c>
      <c r="I5" s="2">
        <v>1</v>
      </c>
    </row>
    <row r="6" customHeight="1" spans="1:10">
      <c r="A6" s="12"/>
      <c r="B6" s="13"/>
      <c r="C6" s="13"/>
      <c r="D6" s="13"/>
      <c r="E6" s="14" t="s">
        <v>15</v>
      </c>
      <c r="F6" s="15">
        <v>4500</v>
      </c>
      <c r="G6" s="16">
        <v>0.3</v>
      </c>
      <c r="H6" s="17">
        <f t="shared" si="0"/>
        <v>1350</v>
      </c>
      <c r="I6" s="2">
        <v>1</v>
      </c>
    </row>
    <row r="7" customHeight="1" spans="1:10">
      <c r="A7" s="12"/>
      <c r="B7" s="13"/>
      <c r="C7" s="13"/>
      <c r="D7" s="13"/>
      <c r="E7" s="14" t="s">
        <v>16</v>
      </c>
      <c r="F7" s="15">
        <v>4500</v>
      </c>
      <c r="G7" s="16">
        <v>0.06</v>
      </c>
      <c r="H7" s="17">
        <f t="shared" si="0"/>
        <v>270</v>
      </c>
      <c r="I7" s="2">
        <v>1</v>
      </c>
    </row>
    <row r="8" customHeight="1" spans="1:10">
      <c r="A8" s="12"/>
      <c r="B8" s="13"/>
      <c r="C8" s="13"/>
      <c r="D8" s="13"/>
      <c r="E8" s="14" t="s">
        <v>17</v>
      </c>
      <c r="F8" s="15">
        <v>18000</v>
      </c>
      <c r="G8" s="16">
        <v>0.065</v>
      </c>
      <c r="H8" s="17">
        <f t="shared" si="0"/>
        <v>1170</v>
      </c>
      <c r="I8" s="2">
        <v>1</v>
      </c>
    </row>
    <row r="9" customHeight="1" spans="1:10">
      <c r="A9" s="18">
        <v>46074</v>
      </c>
      <c r="B9" s="13" t="s">
        <v>9</v>
      </c>
      <c r="C9" s="13" t="s">
        <v>18</v>
      </c>
      <c r="D9" s="13" t="s">
        <v>19</v>
      </c>
      <c r="E9" s="14" t="s">
        <v>20</v>
      </c>
      <c r="F9" s="15">
        <v>60000</v>
      </c>
      <c r="G9" s="16">
        <v>0.26</v>
      </c>
      <c r="H9" s="17">
        <f t="shared" si="0"/>
        <v>15600</v>
      </c>
      <c r="I9" s="2" t="s">
        <v>21</v>
      </c>
      <c r="J9" s="3">
        <f>SUM(H9:H13)</f>
        <v>96900</v>
      </c>
    </row>
    <row r="10" customHeight="1" spans="1:10">
      <c r="A10" s="18"/>
      <c r="B10" s="13"/>
      <c r="C10" s="13"/>
      <c r="D10" s="13"/>
      <c r="E10" s="14" t="s">
        <v>22</v>
      </c>
      <c r="F10" s="15">
        <v>60000</v>
      </c>
      <c r="G10" s="15">
        <v>0.123</v>
      </c>
      <c r="H10" s="17">
        <f t="shared" si="0"/>
        <v>7380</v>
      </c>
      <c r="I10" s="2" t="s">
        <v>21</v>
      </c>
      <c r="J10" s="3"/>
    </row>
    <row r="11" customHeight="1" spans="1:10">
      <c r="A11" s="18"/>
      <c r="B11" s="13"/>
      <c r="C11" s="13"/>
      <c r="D11" s="13"/>
      <c r="E11" s="14" t="s">
        <v>23</v>
      </c>
      <c r="F11" s="15">
        <v>60000</v>
      </c>
      <c r="G11" s="15">
        <v>0.86</v>
      </c>
      <c r="H11" s="17">
        <f t="shared" si="0"/>
        <v>51600</v>
      </c>
      <c r="I11" s="2" t="s">
        <v>21</v>
      </c>
      <c r="J11" s="3"/>
    </row>
    <row r="12" customHeight="1" spans="1:10">
      <c r="A12" s="18"/>
      <c r="B12" s="13"/>
      <c r="C12" s="13"/>
      <c r="D12" s="13"/>
      <c r="E12" s="14" t="s">
        <v>24</v>
      </c>
      <c r="F12" s="15">
        <v>60000</v>
      </c>
      <c r="G12" s="15">
        <v>0.18</v>
      </c>
      <c r="H12" s="17">
        <f t="shared" si="0"/>
        <v>10800</v>
      </c>
      <c r="I12" s="2" t="s">
        <v>21</v>
      </c>
      <c r="J12" s="3"/>
    </row>
    <row r="13" customHeight="1" spans="1:10">
      <c r="A13" s="18"/>
      <c r="B13" s="13"/>
      <c r="C13" s="13"/>
      <c r="D13" s="13"/>
      <c r="E13" s="14" t="s">
        <v>25</v>
      </c>
      <c r="F13" s="15">
        <v>240000</v>
      </c>
      <c r="G13" s="16">
        <v>0.048</v>
      </c>
      <c r="H13" s="17">
        <f t="shared" si="0"/>
        <v>11520</v>
      </c>
      <c r="I13" s="2" t="s">
        <v>21</v>
      </c>
      <c r="J13" s="3"/>
    </row>
    <row r="14" customHeight="1" spans="1:10">
      <c r="A14" s="18">
        <v>46077</v>
      </c>
      <c r="B14" s="13" t="s">
        <v>9</v>
      </c>
      <c r="C14" s="13" t="s">
        <v>26</v>
      </c>
      <c r="D14" s="13" t="s">
        <v>27</v>
      </c>
      <c r="E14" s="14" t="s">
        <v>20</v>
      </c>
      <c r="F14" s="15">
        <v>20000</v>
      </c>
      <c r="G14" s="16">
        <v>0.26</v>
      </c>
      <c r="H14" s="17">
        <f t="shared" si="0"/>
        <v>5200</v>
      </c>
      <c r="I14" s="2">
        <v>4</v>
      </c>
    </row>
    <row r="15" customHeight="1" spans="1:10">
      <c r="A15" s="18"/>
      <c r="B15" s="13"/>
      <c r="C15" s="13"/>
      <c r="D15" s="13"/>
      <c r="E15" s="14" t="s">
        <v>22</v>
      </c>
      <c r="F15" s="15">
        <v>20000</v>
      </c>
      <c r="G15" s="15">
        <v>0.123</v>
      </c>
      <c r="H15" s="17">
        <f t="shared" si="0"/>
        <v>2460</v>
      </c>
      <c r="I15" s="2">
        <v>4</v>
      </c>
    </row>
    <row r="16" customHeight="1" spans="1:10">
      <c r="A16" s="18"/>
      <c r="B16" s="13"/>
      <c r="C16" s="13"/>
      <c r="D16" s="13"/>
      <c r="E16" s="14" t="s">
        <v>28</v>
      </c>
      <c r="F16" s="15">
        <v>20000</v>
      </c>
      <c r="G16" s="15">
        <v>0.38</v>
      </c>
      <c r="H16" s="17">
        <f t="shared" si="0"/>
        <v>7600</v>
      </c>
      <c r="I16" s="2">
        <v>4</v>
      </c>
    </row>
    <row r="17" customHeight="1" spans="1:9">
      <c r="A17" s="18"/>
      <c r="B17" s="13"/>
      <c r="C17" s="13"/>
      <c r="D17" s="13"/>
      <c r="E17" s="14" t="s">
        <v>25</v>
      </c>
      <c r="F17" s="15">
        <v>80000</v>
      </c>
      <c r="G17" s="16">
        <v>0.048</v>
      </c>
      <c r="H17" s="17">
        <f t="shared" si="0"/>
        <v>3840</v>
      </c>
      <c r="I17" s="2">
        <v>4</v>
      </c>
    </row>
    <row r="18" customHeight="1" spans="1:9">
      <c r="A18" s="18">
        <v>46079</v>
      </c>
      <c r="B18" s="13" t="s">
        <v>9</v>
      </c>
      <c r="C18" s="13" t="s">
        <v>29</v>
      </c>
      <c r="D18" s="5" t="s">
        <v>30</v>
      </c>
      <c r="E18" s="19" t="s">
        <v>31</v>
      </c>
      <c r="F18" s="4">
        <v>2000</v>
      </c>
      <c r="G18" s="20">
        <v>0.18</v>
      </c>
      <c r="H18" s="17">
        <f t="shared" si="0"/>
        <v>360</v>
      </c>
      <c r="I18" s="2">
        <v>2</v>
      </c>
    </row>
    <row r="19" customHeight="1" spans="1:9">
      <c r="A19" s="18">
        <v>46079</v>
      </c>
      <c r="B19" s="5" t="s">
        <v>9</v>
      </c>
      <c r="C19" s="5" t="s">
        <v>32</v>
      </c>
      <c r="D19" s="5" t="s">
        <v>33</v>
      </c>
      <c r="E19" s="19" t="s">
        <v>34</v>
      </c>
      <c r="F19" s="4">
        <v>1100</v>
      </c>
      <c r="G19" s="20">
        <v>0.18</v>
      </c>
      <c r="H19" s="17">
        <f t="shared" si="0"/>
        <v>198</v>
      </c>
      <c r="I19" s="2">
        <v>1</v>
      </c>
    </row>
    <row r="20" customHeight="1" spans="1:9">
      <c r="A20" s="18"/>
      <c r="B20" s="5"/>
      <c r="C20" s="5"/>
      <c r="D20" s="5"/>
      <c r="E20" s="19" t="s">
        <v>35</v>
      </c>
      <c r="F20" s="4">
        <v>1100</v>
      </c>
      <c r="G20" s="20">
        <v>0.5</v>
      </c>
      <c r="H20" s="17">
        <f t="shared" si="0"/>
        <v>550</v>
      </c>
      <c r="I20" s="2">
        <v>1</v>
      </c>
    </row>
    <row r="21" customHeight="1" spans="1:9">
      <c r="A21" s="18">
        <v>46079</v>
      </c>
      <c r="B21" s="5" t="s">
        <v>9</v>
      </c>
      <c r="C21" s="5" t="s">
        <v>36</v>
      </c>
      <c r="D21" s="5" t="s">
        <v>33</v>
      </c>
      <c r="E21" s="19" t="s">
        <v>22</v>
      </c>
      <c r="F21" s="4">
        <v>1000</v>
      </c>
      <c r="G21" s="20">
        <v>0.123</v>
      </c>
      <c r="H21" s="17">
        <f t="shared" si="0"/>
        <v>123</v>
      </c>
      <c r="I21" s="2">
        <v>1</v>
      </c>
    </row>
    <row r="22" customHeight="1" spans="1:9">
      <c r="G22" s="21" t="s">
        <v>37</v>
      </c>
      <c r="H22" s="22">
        <f>SUM(H3:H21)</f>
        <v>126446.64</v>
      </c>
    </row>
    <row r="24" customHeight="1" spans="1:9">
      <c r="D24" s="2" t="s">
        <v>38</v>
      </c>
    </row>
    <row r="25" customHeight="1" spans="1:9">
      <c r="C25" s="2" t="s">
        <v>39</v>
      </c>
      <c r="D25" s="2" t="s">
        <v>40</v>
      </c>
      <c r="E25" s="2" t="s">
        <v>41</v>
      </c>
      <c r="F25" s="2" t="s">
        <v>42</v>
      </c>
    </row>
    <row r="26" customHeight="1" spans="1:9">
      <c r="C26" s="23" t="s">
        <v>43</v>
      </c>
      <c r="D26" s="23" t="s">
        <v>44</v>
      </c>
      <c r="E26" s="23">
        <f>F3</f>
        <v>4500</v>
      </c>
      <c r="F26" s="23">
        <f>H3+H4+H5+H6+H7+H8+H19+H20+H21</f>
        <v>10086.64</v>
      </c>
      <c r="G26" s="2">
        <v>1</v>
      </c>
    </row>
    <row r="27" customHeight="1" spans="1:9">
      <c r="C27" s="23" t="s">
        <v>45</v>
      </c>
      <c r="D27" s="23" t="s">
        <v>46</v>
      </c>
      <c r="E27" s="23">
        <f>F18</f>
        <v>2000</v>
      </c>
      <c r="F27" s="23">
        <f>H18</f>
        <v>360</v>
      </c>
      <c r="G27" s="2">
        <v>2</v>
      </c>
    </row>
    <row r="28" customHeight="1" spans="1:9">
      <c r="C28" s="23" t="s">
        <v>47</v>
      </c>
      <c r="D28" s="23" t="s">
        <v>48</v>
      </c>
      <c r="E28" s="23">
        <f>30000</f>
        <v>30000</v>
      </c>
      <c r="F28" s="23">
        <f>J9-F30</f>
        <v>40000</v>
      </c>
      <c r="G28" s="2">
        <v>3</v>
      </c>
    </row>
    <row r="29" customHeight="1" spans="1:9">
      <c r="C29" s="23" t="s">
        <v>47</v>
      </c>
      <c r="D29" s="23" t="s">
        <v>49</v>
      </c>
      <c r="E29" s="23">
        <f>F14</f>
        <v>20000</v>
      </c>
      <c r="F29" s="23">
        <f>H14+H15+H16+H17</f>
        <v>19100</v>
      </c>
      <c r="G29" s="2">
        <v>4</v>
      </c>
    </row>
    <row r="30" customHeight="1" spans="1:9">
      <c r="C30" s="23" t="s">
        <v>45</v>
      </c>
      <c r="D30" s="23" t="s">
        <v>50</v>
      </c>
      <c r="E30" s="23">
        <v>30000</v>
      </c>
      <c r="F30" s="23">
        <v>56900</v>
      </c>
      <c r="G30" s="2">
        <v>5</v>
      </c>
    </row>
    <row r="31" customHeight="1" spans="1:9">
      <c r="F31" s="2">
        <f>SUM(F26:F30)</f>
        <v>126446.64</v>
      </c>
    </row>
  </sheetData>
  <autoFilter xmlns:etc="http://www.wps.cn/officeDocument/2017/etCustomData" ref="A2:H22" etc:filterBottomFollowUsedRange="0">
    <extLst/>
  </autoFilter>
  <mergeCells count="18">
    <mergeCell ref="A1:H1"/>
    <mergeCell ref="A3:A8"/>
    <mergeCell ref="A9:A13"/>
    <mergeCell ref="A14:A17"/>
    <mergeCell ref="A19:A20"/>
    <mergeCell ref="B3:B8"/>
    <mergeCell ref="B9:B13"/>
    <mergeCell ref="B14:B17"/>
    <mergeCell ref="B19:B20"/>
    <mergeCell ref="C3:C8"/>
    <mergeCell ref="C9:C13"/>
    <mergeCell ref="C14:C17"/>
    <mergeCell ref="C19:C20"/>
    <mergeCell ref="D3:D8"/>
    <mergeCell ref="D9:D13"/>
    <mergeCell ref="D14:D17"/>
    <mergeCell ref="D19:D20"/>
    <mergeCell ref="J9:J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4" sqref="C4"/>
    </sheetView>
  </sheetViews>
  <sheetFormatPr defaultColWidth="9.0265486725663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涂友权</dc:creator>
  <cp:lastModifiedBy>桂桂</cp:lastModifiedBy>
  <dcterms:created xsi:type="dcterms:W3CDTF">2022-09-15T02:35:00Z</dcterms:created>
  <dcterms:modified xsi:type="dcterms:W3CDTF">2026-03-10T09:58:15Z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3223170B9EA74E5699928E0A74C47EE9_13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