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6"/>
  </bookViews>
  <sheets>
    <sheet name="开票资料" sheetId="20" r:id="rId1"/>
    <sheet name="7月已付" sheetId="19" state="hidden" r:id="rId2"/>
    <sheet name="9月已付" sheetId="21" state="hidden" r:id="rId3"/>
    <sheet name="10月已付" sheetId="22" state="hidden" r:id="rId4"/>
    <sheet name="11月已付" sheetId="23" state="hidden" r:id="rId5"/>
    <sheet name="25.12月" sheetId="24" r:id="rId6"/>
    <sheet name="26.3月" sheetId="2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<sst xmlns="http://schemas.openxmlformats.org/spreadsheetml/2006/main" count="262" uniqueCount="97">
  <si>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</si>
  <si>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</si>
  <si>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</si>
  <si>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</si>
  <si>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</si>
  <si>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t>帐    号：32462008010123274</t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</si>
  <si>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</si>
  <si>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</si>
  <si>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</si>
  <si>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</si>
  <si>
    <t>上海睿颢供应链集团有限公司</t>
  </si>
  <si>
    <t>出货日期</t>
  </si>
  <si>
    <t>睿颢合同号</t>
  </si>
  <si>
    <t>下单时间</t>
  </si>
  <si>
    <t>客户</t>
  </si>
  <si>
    <t>客户联系人</t>
  </si>
  <si>
    <t>production  项目名称</t>
  </si>
  <si>
    <t>客户PO号</t>
  </si>
  <si>
    <t>内盒编号</t>
  </si>
  <si>
    <t>尺寸（cm）SIZE(cm）</t>
  </si>
  <si>
    <t>QUANTITY  数量（个）</t>
  </si>
  <si>
    <t>UNIT PRICE单价</t>
  </si>
  <si>
    <t>Tatal Amount总金额</t>
  </si>
  <si>
    <t>备注</t>
  </si>
  <si>
    <t>RYXTEMPE001</t>
  </si>
  <si>
    <t>懿熙</t>
  </si>
  <si>
    <t>肖菊华</t>
  </si>
  <si>
    <t>鞋盒</t>
  </si>
  <si>
    <t>Y-9362/1-6</t>
  </si>
  <si>
    <t>LFC3</t>
  </si>
  <si>
    <t>27*15*10</t>
  </si>
  <si>
    <t>老系统</t>
  </si>
  <si>
    <t>LFD1</t>
  </si>
  <si>
    <t>28*16*11</t>
  </si>
  <si>
    <t>NFD3</t>
  </si>
  <si>
    <t>32*16*12</t>
  </si>
  <si>
    <t>6-27.28分批出完</t>
  </si>
  <si>
    <t>RYXTEMPE002</t>
  </si>
  <si>
    <t>Y-9423/1-7
Y-9462/1</t>
  </si>
  <si>
    <t>NMD1</t>
  </si>
  <si>
    <t>32*29*11</t>
  </si>
  <si>
    <t>新系统</t>
  </si>
  <si>
    <t>OND1</t>
  </si>
  <si>
    <t>34*32*12</t>
  </si>
  <si>
    <t>总：</t>
  </si>
  <si>
    <t>已付</t>
  </si>
  <si>
    <t>RYXTEMPE003</t>
  </si>
  <si>
    <t>Y-9545/1-4</t>
  </si>
  <si>
    <t>WMD1</t>
  </si>
  <si>
    <t>49*30*11</t>
  </si>
  <si>
    <t>RYXTEMPE004</t>
  </si>
  <si>
    <t>Y-9679 Y-9679-1 Y-9679-2 Y-9679-3 Y-9679-4</t>
  </si>
  <si>
    <t>ZTXH25001（LFC3）</t>
  </si>
  <si>
    <t>ZTXH25010（LFD1）</t>
  </si>
  <si>
    <t>ZTXH25011（NFD3）</t>
  </si>
  <si>
    <t>12.4申请开票</t>
  </si>
  <si>
    <t>RYXTEMPE005</t>
  </si>
  <si>
    <t>ACG25081454（Y-9715/ 
Y-9715-1）</t>
  </si>
  <si>
    <t>RYXTEMPE006</t>
  </si>
  <si>
    <t>ACG25090236（Y-9725 Y-9725-1 Y-9725-2 Y-9725-3 Y-9725-4 Y-9725-5 Y-9725-6）</t>
  </si>
  <si>
    <t>ZTXH25003(NMD1)</t>
  </si>
  <si>
    <t>ZTXH25012（OND1）</t>
  </si>
  <si>
    <t>RYXTEMPE007</t>
  </si>
  <si>
    <t>ACG25090967
（Y-9778)</t>
  </si>
  <si>
    <t>RYXTEMPE008</t>
  </si>
  <si>
    <t>ACG25090682
(Y-9769)</t>
  </si>
  <si>
    <t>RYXTEMPE009</t>
  </si>
  <si>
    <t>ACG25091288
（Y-9816）</t>
  </si>
  <si>
    <t>合计：</t>
  </si>
  <si>
    <t>12.4申请开票185701</t>
  </si>
  <si>
    <t>已开票</t>
  </si>
  <si>
    <t>RYXTEMPE010</t>
  </si>
  <si>
    <t>ACG25100112
（Y-9726）</t>
  </si>
  <si>
    <t>（ZTXH25016）LHD1</t>
  </si>
  <si>
    <t>28*19*11</t>
  </si>
  <si>
    <t>（ZTXH25017）NHD2</t>
  </si>
  <si>
    <t>31*19*12</t>
  </si>
  <si>
    <t>（ZTXH25015）KHC3</t>
  </si>
  <si>
    <t>26*19*10</t>
  </si>
  <si>
    <t>RYXTEMPE011</t>
  </si>
  <si>
    <t>ACG25100014</t>
  </si>
  <si>
    <t>RYXTEMPE012</t>
  </si>
  <si>
    <t>ACG25101412</t>
  </si>
  <si>
    <t>RYXTEMPE013</t>
  </si>
  <si>
    <t>ACG25102323</t>
  </si>
  <si>
    <t>12.31申请开票56286</t>
  </si>
  <si>
    <t>RYXTEMPE014</t>
  </si>
  <si>
    <t>ACG25120070
Y-10173</t>
  </si>
  <si>
    <t>RYXTEMPE015</t>
  </si>
  <si>
    <t>ACG25112178
Y-10172</t>
  </si>
  <si>
    <t>RYXTEMPE016</t>
  </si>
  <si>
    <t>ACG26011756
Y-10282</t>
  </si>
  <si>
    <t>ZTXH25002(MFD1)</t>
  </si>
  <si>
    <t>29*16*11</t>
  </si>
  <si>
    <t>RYXTEMPE017</t>
  </si>
  <si>
    <t>zara鞋盒</t>
  </si>
  <si>
    <t>ACG26030049
Y-10390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</si>
</sst>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;&quot;￥&quot;\-#,##0.000"/>
    <numFmt numFmtId="178" formatCode="0.00_ "/>
  </numFmts>
  <fonts count="3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7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78" fontId="0" fillId="0" borderId="0" xfId="0" applyNumberFormat="1" applyFill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58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8" fontId="0" fillId="0" borderId="3" xfId="0" applyNumberForma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5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58" fontId="0" fillId="3" borderId="1" xfId="0" applyNumberForma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58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58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6" fillId="3" borderId="0" xfId="0" applyFont="1" applyFill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400050</xdr:colOff>
      <xdr:row>0</xdr:row>
      <xdr:rowOff>69850</xdr:rowOff>
    </xdr:from>
    <xdr:to>
      <xdr:col>17</xdr:col>
      <xdr:colOff>508000</xdr:colOff>
      <xdr:row>24</xdr:row>
      <xdr:rowOff>133350</xdr:rowOff>
    </xdr:to>
    <xdr:pic>
      <xdr:nvPicPr>
        <xdr:cNvPr id="2" name="图片 1" descr="8cadc2af2dc6dafa35ffa5c2f6f0bb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8290" y="69850"/>
          <a:ext cx="5697220" cy="829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G9" sqref="G9"/>
    </sheetView>
  </sheetViews>
  <sheetFormatPr defaultColWidth="8.89090909090909" defaultRowHeight="27" customHeight="1"/>
  <sheetData>
    <row r="1" customHeight="1" spans="1:1">
      <c r="A1" s="46" t="s">
        <v>0</v>
      </c>
    </row>
    <row r="2" customHeight="1" spans="1:1">
      <c r="A2" s="47" t="s">
        <v>1</v>
      </c>
    </row>
    <row r="3" customHeight="1" spans="1:1">
      <c r="A3" s="47" t="s">
        <v>2</v>
      </c>
    </row>
    <row r="4" customHeight="1" spans="1:1">
      <c r="A4" s="47" t="s">
        <v>3</v>
      </c>
    </row>
    <row r="5" customHeight="1" spans="1:1">
      <c r="A5" s="47" t="s">
        <v>4</v>
      </c>
    </row>
    <row r="6" customHeight="1" spans="1:1">
      <c r="A6" s="47" t="s">
        <v>5</v>
      </c>
    </row>
    <row r="7" customHeight="1" spans="1:1">
      <c r="A7" s="47" t="s">
        <v>6</v>
      </c>
    </row>
    <row r="8" customHeight="1" spans="1:1">
      <c r="A8" s="47" t="s">
        <v>7</v>
      </c>
    </row>
    <row r="9" customHeight="1" spans="1:1">
      <c r="A9" s="48" t="s">
        <v>8</v>
      </c>
    </row>
    <row r="10" customHeight="1" spans="1:1">
      <c r="A10" s="47" t="s">
        <v>9</v>
      </c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M11"/>
  <sheetViews>
    <sheetView zoomScale="110" zoomScaleNormal="110" zoomScaleSheetLayoutView="70" workbookViewId="0">
      <selection activeCell="F11" sqref="F11"/>
    </sheetView>
  </sheetViews>
  <sheetFormatPr defaultColWidth="8.72727272727273" defaultRowHeight="14"/>
  <cols>
    <col min="1" max="1" width="12.0909090909091" style="26" customWidth="1"/>
    <col min="2" max="2" width="12.9181818181818" style="26" customWidth="1"/>
    <col min="3" max="3" width="13.1272727272727" style="26" customWidth="1"/>
    <col min="4" max="4" width="11.7090909090909" style="26" customWidth="1"/>
    <col min="5" max="5" width="14.6454545454545" style="26" customWidth="1"/>
    <col min="6" max="6" width="8.77272727272727" style="26" customWidth="1"/>
    <col min="7" max="7" width="12.1090909090909" style="26" customWidth="1"/>
    <col min="8" max="8" width="12.0090909090909" style="26" customWidth="1"/>
    <col min="9" max="9" width="13.6272727272727" style="26" customWidth="1"/>
    <col min="10" max="10" width="12.2090909090909" style="26" customWidth="1"/>
    <col min="11" max="11" width="13.5363636363636" style="26" customWidth="1"/>
    <col min="12" max="12" width="14.9454545454545" style="26" customWidth="1"/>
    <col min="13" max="16384" width="8.72727272727273" style="26"/>
  </cols>
  <sheetData>
    <row r="1" ht="71" customHeight="1" spans="1:13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="24" customFormat="1" ht="42" spans="1:13">
      <c r="A2" s="28" t="s">
        <v>11</v>
      </c>
      <c r="B2" s="28" t="s">
        <v>12</v>
      </c>
      <c r="C2" s="28" t="s">
        <v>13</v>
      </c>
      <c r="D2" s="28" t="s">
        <v>14</v>
      </c>
      <c r="E2" s="28" t="s">
        <v>15</v>
      </c>
      <c r="F2" s="28" t="s">
        <v>16</v>
      </c>
      <c r="G2" s="28" t="s">
        <v>17</v>
      </c>
      <c r="H2" s="28" t="s">
        <v>18</v>
      </c>
      <c r="I2" s="28" t="s">
        <v>19</v>
      </c>
      <c r="J2" s="28" t="s">
        <v>20</v>
      </c>
      <c r="K2" s="28" t="s">
        <v>21</v>
      </c>
      <c r="L2" s="28" t="s">
        <v>22</v>
      </c>
      <c r="M2" s="36" t="s">
        <v>23</v>
      </c>
    </row>
    <row r="3" s="25" customFormat="1" ht="24" customHeight="1" spans="1:13">
      <c r="A3" s="37">
        <v>45815</v>
      </c>
      <c r="B3" s="30" t="s">
        <v>24</v>
      </c>
      <c r="C3" s="29">
        <v>45804</v>
      </c>
      <c r="D3" s="30" t="s">
        <v>25</v>
      </c>
      <c r="E3" s="30" t="s">
        <v>26</v>
      </c>
      <c r="F3" s="30" t="s">
        <v>27</v>
      </c>
      <c r="G3" s="30" t="s">
        <v>28</v>
      </c>
      <c r="H3" s="30" t="s">
        <v>29</v>
      </c>
      <c r="I3" s="30" t="s">
        <v>30</v>
      </c>
      <c r="J3" s="30">
        <v>2495</v>
      </c>
      <c r="K3" s="32">
        <v>1.416</v>
      </c>
      <c r="L3" s="33">
        <f t="shared" ref="L3:L7" si="0">K3*J3</f>
        <v>3532.92</v>
      </c>
      <c r="M3" s="30" t="s">
        <v>31</v>
      </c>
    </row>
    <row r="4" s="25" customFormat="1" ht="24" customHeight="1" spans="1:13">
      <c r="A4" s="44"/>
      <c r="B4" s="30"/>
      <c r="C4" s="29"/>
      <c r="D4" s="30"/>
      <c r="E4" s="30"/>
      <c r="F4" s="30"/>
      <c r="G4" s="30"/>
      <c r="H4" s="30" t="s">
        <v>32</v>
      </c>
      <c r="I4" s="30" t="s">
        <v>33</v>
      </c>
      <c r="J4" s="30">
        <v>3864</v>
      </c>
      <c r="K4" s="32">
        <v>1.638</v>
      </c>
      <c r="L4" s="33">
        <f t="shared" si="0"/>
        <v>6329.232</v>
      </c>
      <c r="M4" s="30"/>
    </row>
    <row r="5" s="25" customFormat="1" ht="24" customHeight="1" spans="1:13">
      <c r="A5" s="45"/>
      <c r="B5" s="30"/>
      <c r="C5" s="29"/>
      <c r="D5" s="30"/>
      <c r="E5" s="30"/>
      <c r="F5" s="30"/>
      <c r="G5" s="30"/>
      <c r="H5" s="30" t="s">
        <v>34</v>
      </c>
      <c r="I5" s="30" t="s">
        <v>35</v>
      </c>
      <c r="J5" s="30">
        <v>1587</v>
      </c>
      <c r="K5" s="32">
        <v>1.88</v>
      </c>
      <c r="L5" s="33">
        <f t="shared" si="0"/>
        <v>2983.56</v>
      </c>
      <c r="M5" s="30"/>
    </row>
    <row r="6" ht="24" customHeight="1" spans="1:13">
      <c r="A6" s="38" t="s">
        <v>36</v>
      </c>
      <c r="B6" s="30" t="s">
        <v>37</v>
      </c>
      <c r="C6" s="29">
        <v>45827</v>
      </c>
      <c r="D6" s="30" t="s">
        <v>25</v>
      </c>
      <c r="E6" s="30" t="s">
        <v>26</v>
      </c>
      <c r="F6" s="30" t="s">
        <v>27</v>
      </c>
      <c r="G6" s="36" t="s">
        <v>38</v>
      </c>
      <c r="H6" s="30" t="s">
        <v>39</v>
      </c>
      <c r="I6" s="30" t="s">
        <v>40</v>
      </c>
      <c r="J6" s="30">
        <f>2496+9878</f>
        <v>12374</v>
      </c>
      <c r="K6" s="32">
        <v>2.324</v>
      </c>
      <c r="L6" s="33">
        <f t="shared" si="0"/>
        <v>28757.176</v>
      </c>
      <c r="M6" s="30" t="s">
        <v>41</v>
      </c>
    </row>
    <row r="7" ht="24" customHeight="1" spans="1:13">
      <c r="A7" s="40"/>
      <c r="B7" s="30"/>
      <c r="C7" s="29"/>
      <c r="D7" s="30"/>
      <c r="E7" s="30"/>
      <c r="F7" s="30"/>
      <c r="G7" s="36"/>
      <c r="H7" s="30" t="s">
        <v>42</v>
      </c>
      <c r="I7" s="30" t="s">
        <v>43</v>
      </c>
      <c r="J7" s="30">
        <f>1512+6543</f>
        <v>8055</v>
      </c>
      <c r="K7" s="32">
        <v>2.692</v>
      </c>
      <c r="L7" s="33">
        <f t="shared" si="0"/>
        <v>21684.06</v>
      </c>
      <c r="M7" s="30"/>
    </row>
    <row r="9" spans="1:13">
      <c r="K9" s="41" t="s">
        <v>44</v>
      </c>
      <c r="L9" s="25">
        <f>SUM(L3:L8)</f>
        <v>63286.948</v>
      </c>
    </row>
    <row r="11" ht="91.5" spans="1:13">
      <c r="K11" s="43" t="s">
        <v>45</v>
      </c>
    </row>
  </sheetData>
  <mergeCells count="17">
    <mergeCell ref="A1:L1"/>
    <mergeCell ref="A3:A5"/>
    <mergeCell ref="A6:A7"/>
    <mergeCell ref="B3:B5"/>
    <mergeCell ref="B6:B7"/>
    <mergeCell ref="C3:C5"/>
    <mergeCell ref="C6:C7"/>
    <mergeCell ref="D3:D5"/>
    <mergeCell ref="D6:D7"/>
    <mergeCell ref="E3:E5"/>
    <mergeCell ref="E6:E7"/>
    <mergeCell ref="F3:F5"/>
    <mergeCell ref="F6:F7"/>
    <mergeCell ref="G3:G5"/>
    <mergeCell ref="G6:G7"/>
    <mergeCell ref="M3:M5"/>
    <mergeCell ref="M6:M7"/>
  </mergeCells>
  <pageMargins left="0.511805555555556" right="0.156944444444444" top="1" bottom="1" header="0.5" footer="0.5"/>
  <pageSetup paperSize="9" scale="9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13"/>
  <sheetViews>
    <sheetView workbookViewId="0">
      <selection activeCell="F13" sqref="F13"/>
    </sheetView>
  </sheetViews>
  <sheetFormatPr defaultColWidth="8.72727272727273" defaultRowHeight="14"/>
  <cols>
    <col min="1" max="1" width="12.0909090909091" style="26" customWidth="1"/>
    <col min="2" max="2" width="12.9181818181818" style="26" customWidth="1"/>
    <col min="3" max="3" width="13.1272727272727" style="26" customWidth="1"/>
    <col min="4" max="4" width="11.7090909090909" style="26" customWidth="1"/>
    <col min="5" max="5" width="14.6454545454545" style="26" customWidth="1"/>
    <col min="6" max="6" width="14.2727272727273" style="26" customWidth="1"/>
    <col min="7" max="7" width="17.8181818181818" style="26" customWidth="1"/>
    <col min="8" max="8" width="20.6363636363636" style="26" customWidth="1"/>
    <col min="9" max="9" width="13.6272727272727" style="26" customWidth="1"/>
    <col min="10" max="10" width="12.2090909090909" style="26" customWidth="1"/>
    <col min="11" max="11" width="13.5363636363636" style="26" customWidth="1"/>
    <col min="12" max="12" width="14.9454545454545" style="26" customWidth="1"/>
    <col min="13" max="16384" width="8.72727272727273" style="26"/>
  </cols>
  <sheetData>
    <row r="1" s="26" customFormat="1" ht="71" customHeight="1" spans="1:12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="24" customFormat="1" ht="39" customHeight="1" spans="1:12">
      <c r="A2" s="28" t="s">
        <v>11</v>
      </c>
      <c r="B2" s="28" t="s">
        <v>12</v>
      </c>
      <c r="C2" s="28" t="s">
        <v>13</v>
      </c>
      <c r="D2" s="28" t="s">
        <v>14</v>
      </c>
      <c r="E2" s="28" t="s">
        <v>15</v>
      </c>
      <c r="F2" s="28" t="s">
        <v>16</v>
      </c>
      <c r="G2" s="28" t="s">
        <v>17</v>
      </c>
      <c r="H2" s="28" t="s">
        <v>18</v>
      </c>
      <c r="I2" s="28" t="s">
        <v>19</v>
      </c>
      <c r="J2" s="28" t="s">
        <v>20</v>
      </c>
      <c r="K2" s="28" t="s">
        <v>21</v>
      </c>
      <c r="L2" s="28" t="s">
        <v>22</v>
      </c>
    </row>
    <row r="3" s="25" customFormat="1" ht="30" customHeight="1" spans="1:12">
      <c r="A3" s="29">
        <v>45874</v>
      </c>
      <c r="B3" s="29">
        <v>45882</v>
      </c>
      <c r="C3" s="30" t="s">
        <v>25</v>
      </c>
      <c r="D3" s="30" t="s">
        <v>26</v>
      </c>
      <c r="E3" s="30" t="s">
        <v>46</v>
      </c>
      <c r="F3" s="30" t="s">
        <v>27</v>
      </c>
      <c r="G3" s="30" t="s">
        <v>47</v>
      </c>
      <c r="H3" s="30" t="s">
        <v>48</v>
      </c>
      <c r="I3" s="30" t="s">
        <v>49</v>
      </c>
      <c r="J3" s="30">
        <v>555</v>
      </c>
      <c r="K3" s="32">
        <v>3.05</v>
      </c>
      <c r="L3" s="33">
        <f t="shared" ref="L3:L6" si="0">K3*J3</f>
        <v>1692.75</v>
      </c>
    </row>
    <row r="4" s="25" customFormat="1" ht="30" customHeight="1" spans="1:12">
      <c r="A4" s="29">
        <v>45897</v>
      </c>
      <c r="B4" s="29">
        <v>45909</v>
      </c>
      <c r="C4" s="30" t="s">
        <v>25</v>
      </c>
      <c r="D4" s="30" t="s">
        <v>26</v>
      </c>
      <c r="E4" s="30" t="s">
        <v>50</v>
      </c>
      <c r="F4" s="30" t="s">
        <v>27</v>
      </c>
      <c r="G4" s="36" t="s">
        <v>51</v>
      </c>
      <c r="H4" s="30" t="s">
        <v>52</v>
      </c>
      <c r="I4" s="30" t="s">
        <v>30</v>
      </c>
      <c r="J4" s="30">
        <v>3880</v>
      </c>
      <c r="K4" s="32">
        <v>1.416</v>
      </c>
      <c r="L4" s="33">
        <f t="shared" si="0"/>
        <v>5494.08</v>
      </c>
    </row>
    <row r="5" s="25" customFormat="1" ht="30" customHeight="1" spans="1:12">
      <c r="A5" s="29"/>
      <c r="B5" s="30"/>
      <c r="C5" s="30"/>
      <c r="D5" s="30"/>
      <c r="E5" s="30"/>
      <c r="F5" s="30"/>
      <c r="G5" s="36"/>
      <c r="H5" s="30" t="s">
        <v>53</v>
      </c>
      <c r="I5" s="30" t="s">
        <v>33</v>
      </c>
      <c r="J5" s="30">
        <v>9598</v>
      </c>
      <c r="K5" s="32">
        <v>1.638</v>
      </c>
      <c r="L5" s="33">
        <f t="shared" si="0"/>
        <v>15721.524</v>
      </c>
    </row>
    <row r="6" s="26" customFormat="1" ht="30" customHeight="1" spans="1:12">
      <c r="A6" s="29"/>
      <c r="B6" s="30"/>
      <c r="C6" s="30"/>
      <c r="D6" s="30"/>
      <c r="E6" s="30"/>
      <c r="F6" s="30"/>
      <c r="G6" s="36"/>
      <c r="H6" s="30" t="s">
        <v>54</v>
      </c>
      <c r="I6" s="30" t="s">
        <v>35</v>
      </c>
      <c r="J6" s="30">
        <v>5046</v>
      </c>
      <c r="K6" s="32">
        <v>1.88</v>
      </c>
      <c r="L6" s="33">
        <f t="shared" si="0"/>
        <v>9486.48</v>
      </c>
    </row>
    <row r="8" s="26" customFormat="1" spans="1:12">
      <c r="K8" s="41" t="s">
        <v>44</v>
      </c>
      <c r="L8" s="25">
        <f>SUM(L3:L7)</f>
        <v>32394.834</v>
      </c>
    </row>
    <row r="12" spans="1:12">
      <c r="K12" s="26" t="s">
        <v>55</v>
      </c>
      <c r="L12" s="42">
        <v>32379</v>
      </c>
    </row>
    <row r="13" ht="91.5" spans="1:12">
      <c r="F13" s="43" t="s">
        <v>45</v>
      </c>
    </row>
  </sheetData>
  <mergeCells count="8">
    <mergeCell ref="A1:L1"/>
    <mergeCell ref="A4:A6"/>
    <mergeCell ref="B4:B6"/>
    <mergeCell ref="C4:C6"/>
    <mergeCell ref="D4:D6"/>
    <mergeCell ref="E4:E6"/>
    <mergeCell ref="F4:F6"/>
    <mergeCell ref="G4:G6"/>
  </mergeCells>
  <pageMargins left="0.629861111111111" right="0.314583333333333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20"/>
  <sheetViews>
    <sheetView topLeftCell="A2" workbookViewId="0">
      <selection activeCell="G14" sqref="G14"/>
    </sheetView>
  </sheetViews>
  <sheetFormatPr defaultColWidth="8.72727272727273" defaultRowHeight="14"/>
  <cols>
    <col min="1" max="1" width="12.0909090909091" style="26" customWidth="1"/>
    <col min="2" max="2" width="12.9181818181818" style="26" customWidth="1"/>
    <col min="3" max="3" width="13.1272727272727" style="26" customWidth="1"/>
    <col min="4" max="4" width="11.7090909090909" style="26" customWidth="1"/>
    <col min="5" max="5" width="14.6454545454545" style="26" customWidth="1"/>
    <col min="6" max="6" width="14.2727272727273" style="26" customWidth="1"/>
    <col min="7" max="7" width="17.8181818181818" style="26" customWidth="1"/>
    <col min="8" max="8" width="20.6363636363636" style="26" customWidth="1"/>
    <col min="9" max="9" width="13.6272727272727" style="26" customWidth="1"/>
    <col min="10" max="10" width="12.2090909090909" style="26" customWidth="1"/>
    <col min="11" max="11" width="13.5363636363636" style="26" customWidth="1"/>
    <col min="12" max="12" width="14.9454545454545" style="26" customWidth="1"/>
    <col min="13" max="16384" width="8.72727272727273" style="26"/>
  </cols>
  <sheetData>
    <row r="1" ht="71" customHeight="1" spans="1:12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="24" customFormat="1" ht="39" customHeight="1" spans="1:12">
      <c r="A2" s="28" t="s">
        <v>13</v>
      </c>
      <c r="B2" s="28" t="s">
        <v>11</v>
      </c>
      <c r="C2" s="28" t="s">
        <v>14</v>
      </c>
      <c r="D2" s="28" t="s">
        <v>15</v>
      </c>
      <c r="E2" s="28" t="s">
        <v>12</v>
      </c>
      <c r="F2" s="28" t="s">
        <v>16</v>
      </c>
      <c r="G2" s="28" t="s">
        <v>17</v>
      </c>
      <c r="H2" s="28" t="s">
        <v>18</v>
      </c>
      <c r="I2" s="28" t="s">
        <v>19</v>
      </c>
      <c r="J2" s="28" t="s">
        <v>20</v>
      </c>
      <c r="K2" s="28" t="s">
        <v>21</v>
      </c>
      <c r="L2" s="28" t="s">
        <v>22</v>
      </c>
    </row>
    <row r="3" s="25" customFormat="1" ht="26" customHeight="1" spans="1:12">
      <c r="A3" s="29">
        <v>45909</v>
      </c>
      <c r="B3" s="29">
        <v>45917</v>
      </c>
      <c r="C3" s="30" t="s">
        <v>25</v>
      </c>
      <c r="D3" s="30" t="s">
        <v>26</v>
      </c>
      <c r="E3" s="30" t="s">
        <v>56</v>
      </c>
      <c r="F3" s="30" t="s">
        <v>27</v>
      </c>
      <c r="G3" s="31" t="s">
        <v>57</v>
      </c>
      <c r="H3" s="30" t="s">
        <v>52</v>
      </c>
      <c r="I3" s="30" t="s">
        <v>30</v>
      </c>
      <c r="J3" s="30">
        <v>2611</v>
      </c>
      <c r="K3" s="32">
        <v>1.416</v>
      </c>
      <c r="L3" s="33">
        <f t="shared" ref="L3:L13" si="0">K3*J3</f>
        <v>3697.176</v>
      </c>
    </row>
    <row r="4" s="25" customFormat="1" ht="26" customHeight="1" spans="1:12">
      <c r="A4" s="29"/>
      <c r="B4" s="30"/>
      <c r="C4" s="30"/>
      <c r="D4" s="30"/>
      <c r="E4" s="30"/>
      <c r="F4" s="30"/>
      <c r="G4" s="31"/>
      <c r="H4" s="30" t="s">
        <v>53</v>
      </c>
      <c r="I4" s="30" t="s">
        <v>33</v>
      </c>
      <c r="J4" s="30">
        <v>5097</v>
      </c>
      <c r="K4" s="32">
        <v>1.638</v>
      </c>
      <c r="L4" s="33">
        <f t="shared" si="0"/>
        <v>8348.886</v>
      </c>
    </row>
    <row r="5" s="25" customFormat="1" ht="26" customHeight="1" spans="1:12">
      <c r="A5" s="29"/>
      <c r="B5" s="30"/>
      <c r="C5" s="30"/>
      <c r="D5" s="30"/>
      <c r="E5" s="30"/>
      <c r="F5" s="30"/>
      <c r="G5" s="31"/>
      <c r="H5" s="30" t="s">
        <v>54</v>
      </c>
      <c r="I5" s="30" t="s">
        <v>35</v>
      </c>
      <c r="J5" s="30">
        <v>2277</v>
      </c>
      <c r="K5" s="32">
        <v>1.88</v>
      </c>
      <c r="L5" s="33">
        <f t="shared" si="0"/>
        <v>4280.76</v>
      </c>
    </row>
    <row r="6" ht="38" customHeight="1" spans="1:12">
      <c r="A6" s="29">
        <v>45911</v>
      </c>
      <c r="B6" s="34">
        <v>45925</v>
      </c>
      <c r="C6" s="30" t="s">
        <v>25</v>
      </c>
      <c r="D6" s="30" t="s">
        <v>26</v>
      </c>
      <c r="E6" s="30" t="s">
        <v>58</v>
      </c>
      <c r="F6" s="30" t="s">
        <v>27</v>
      </c>
      <c r="G6" s="35" t="s">
        <v>59</v>
      </c>
      <c r="H6" s="30" t="s">
        <v>60</v>
      </c>
      <c r="I6" s="30" t="s">
        <v>40</v>
      </c>
      <c r="J6" s="30">
        <v>16531</v>
      </c>
      <c r="K6" s="32">
        <v>2.324</v>
      </c>
      <c r="L6" s="33">
        <f t="shared" si="0"/>
        <v>38418.044</v>
      </c>
    </row>
    <row r="7" ht="38" customHeight="1" spans="1:12">
      <c r="A7" s="29"/>
      <c r="B7" s="36"/>
      <c r="C7" s="30"/>
      <c r="D7" s="30"/>
      <c r="E7" s="30"/>
      <c r="F7" s="30"/>
      <c r="G7" s="35"/>
      <c r="H7" s="30" t="s">
        <v>61</v>
      </c>
      <c r="I7" s="30" t="s">
        <v>43</v>
      </c>
      <c r="J7" s="30">
        <v>13456</v>
      </c>
      <c r="K7" s="32">
        <v>2.692</v>
      </c>
      <c r="L7" s="33">
        <f t="shared" si="0"/>
        <v>36223.552</v>
      </c>
    </row>
    <row r="8" ht="26" customHeight="1" spans="1:12">
      <c r="A8" s="29">
        <v>45922</v>
      </c>
      <c r="B8" s="34">
        <v>45941</v>
      </c>
      <c r="C8" s="30" t="s">
        <v>25</v>
      </c>
      <c r="D8" s="30" t="s">
        <v>26</v>
      </c>
      <c r="E8" s="30" t="s">
        <v>62</v>
      </c>
      <c r="F8" s="30" t="s">
        <v>27</v>
      </c>
      <c r="G8" s="35" t="s">
        <v>63</v>
      </c>
      <c r="H8" s="30" t="s">
        <v>60</v>
      </c>
      <c r="I8" s="30" t="s">
        <v>40</v>
      </c>
      <c r="J8" s="30">
        <v>3496</v>
      </c>
      <c r="K8" s="32">
        <v>2.324</v>
      </c>
      <c r="L8" s="33">
        <f t="shared" si="0"/>
        <v>8124.704</v>
      </c>
    </row>
    <row r="9" ht="26" customHeight="1" spans="1:12">
      <c r="A9" s="29"/>
      <c r="B9" s="36"/>
      <c r="C9" s="30"/>
      <c r="D9" s="30"/>
      <c r="E9" s="30"/>
      <c r="F9" s="30"/>
      <c r="G9" s="35"/>
      <c r="H9" s="30" t="s">
        <v>61</v>
      </c>
      <c r="I9" s="30" t="s">
        <v>43</v>
      </c>
      <c r="J9" s="30">
        <v>2520</v>
      </c>
      <c r="K9" s="32">
        <v>2.692</v>
      </c>
      <c r="L9" s="33">
        <f t="shared" si="0"/>
        <v>6783.84</v>
      </c>
    </row>
    <row r="10" ht="26" customHeight="1" spans="1:12">
      <c r="A10" s="29">
        <v>45922</v>
      </c>
      <c r="B10" s="34">
        <v>45943</v>
      </c>
      <c r="C10" s="30" t="s">
        <v>25</v>
      </c>
      <c r="D10" s="30" t="s">
        <v>26</v>
      </c>
      <c r="E10" s="30" t="s">
        <v>64</v>
      </c>
      <c r="F10" s="30" t="s">
        <v>27</v>
      </c>
      <c r="G10" s="35" t="s">
        <v>65</v>
      </c>
      <c r="H10" s="30" t="s">
        <v>60</v>
      </c>
      <c r="I10" s="30" t="s">
        <v>40</v>
      </c>
      <c r="J10" s="30">
        <v>9763</v>
      </c>
      <c r="K10" s="32">
        <v>2.324</v>
      </c>
      <c r="L10" s="33">
        <f t="shared" si="0"/>
        <v>22689.212</v>
      </c>
    </row>
    <row r="11" ht="26" customHeight="1" spans="1:12">
      <c r="A11" s="29"/>
      <c r="B11" s="36"/>
      <c r="C11" s="30"/>
      <c r="D11" s="30"/>
      <c r="E11" s="30"/>
      <c r="F11" s="30"/>
      <c r="G11" s="35"/>
      <c r="H11" s="30" t="s">
        <v>61</v>
      </c>
      <c r="I11" s="30" t="s">
        <v>43</v>
      </c>
      <c r="J11" s="30">
        <v>10288</v>
      </c>
      <c r="K11" s="32">
        <v>2.692</v>
      </c>
      <c r="L11" s="33">
        <f t="shared" si="0"/>
        <v>27695.296</v>
      </c>
    </row>
    <row r="12" ht="26" customHeight="1" spans="1:12">
      <c r="A12" s="37">
        <v>45926</v>
      </c>
      <c r="B12" s="37">
        <v>45945</v>
      </c>
      <c r="C12" s="30" t="s">
        <v>25</v>
      </c>
      <c r="D12" s="30" t="s">
        <v>26</v>
      </c>
      <c r="E12" s="30" t="s">
        <v>66</v>
      </c>
      <c r="F12" s="30" t="s">
        <v>27</v>
      </c>
      <c r="G12" s="38" t="s">
        <v>67</v>
      </c>
      <c r="H12" s="30" t="s">
        <v>60</v>
      </c>
      <c r="I12" s="30" t="s">
        <v>40</v>
      </c>
      <c r="J12" s="30">
        <v>7904</v>
      </c>
      <c r="K12" s="32">
        <v>2.324</v>
      </c>
      <c r="L12" s="33">
        <f t="shared" si="0"/>
        <v>18368.896</v>
      </c>
    </row>
    <row r="13" ht="26" customHeight="1" spans="1:12">
      <c r="A13" s="39"/>
      <c r="B13" s="39"/>
      <c r="C13" s="30"/>
      <c r="D13" s="30"/>
      <c r="E13" s="30"/>
      <c r="F13" s="30"/>
      <c r="G13" s="40"/>
      <c r="H13" s="30" t="s">
        <v>61</v>
      </c>
      <c r="I13" s="30" t="s">
        <v>43</v>
      </c>
      <c r="J13" s="30">
        <v>4122</v>
      </c>
      <c r="K13" s="32">
        <v>2.692</v>
      </c>
      <c r="L13" s="33">
        <f t="shared" si="0"/>
        <v>11096.424</v>
      </c>
    </row>
    <row r="15" spans="1:12">
      <c r="K15" s="41" t="s">
        <v>68</v>
      </c>
      <c r="L15" s="25">
        <f>SUM(L3:L14)</f>
        <v>185726.79</v>
      </c>
    </row>
    <row r="18" spans="4:12">
      <c r="K18" s="26" t="s">
        <v>69</v>
      </c>
      <c r="L18" s="42"/>
    </row>
    <row r="19" spans="4:12">
      <c r="K19" s="26" t="s">
        <v>70</v>
      </c>
    </row>
    <row r="20" ht="91.5" spans="4:12">
      <c r="D20" s="43" t="s">
        <v>45</v>
      </c>
    </row>
  </sheetData>
  <mergeCells count="36">
    <mergeCell ref="A1:L1"/>
    <mergeCell ref="A3:A5"/>
    <mergeCell ref="A6:A7"/>
    <mergeCell ref="A8:A9"/>
    <mergeCell ref="A10:A11"/>
    <mergeCell ref="A12:A13"/>
    <mergeCell ref="B3:B5"/>
    <mergeCell ref="B6:B7"/>
    <mergeCell ref="B8:B9"/>
    <mergeCell ref="B10:B11"/>
    <mergeCell ref="B12:B13"/>
    <mergeCell ref="C3:C5"/>
    <mergeCell ref="C6:C7"/>
    <mergeCell ref="C8:C9"/>
    <mergeCell ref="C10:C11"/>
    <mergeCell ref="C12:C13"/>
    <mergeCell ref="D3:D5"/>
    <mergeCell ref="D6:D7"/>
    <mergeCell ref="D8:D9"/>
    <mergeCell ref="D10:D11"/>
    <mergeCell ref="D12:D13"/>
    <mergeCell ref="E3:E5"/>
    <mergeCell ref="E6:E7"/>
    <mergeCell ref="E8:E9"/>
    <mergeCell ref="E10:E11"/>
    <mergeCell ref="E12:E13"/>
    <mergeCell ref="F3:F5"/>
    <mergeCell ref="F6:F7"/>
    <mergeCell ref="F8:F9"/>
    <mergeCell ref="F10:F11"/>
    <mergeCell ref="F12:F13"/>
    <mergeCell ref="G3:G5"/>
    <mergeCell ref="G6:G7"/>
    <mergeCell ref="G8:G9"/>
    <mergeCell ref="G10:G11"/>
    <mergeCell ref="G12:G13"/>
  </mergeCells>
  <pageMargins left="0.75" right="0.354166666666667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17"/>
  <sheetViews>
    <sheetView workbookViewId="0">
      <selection activeCell="J17" sqref="J17"/>
    </sheetView>
  </sheetViews>
  <sheetFormatPr defaultColWidth="8.72727272727273" defaultRowHeight="14"/>
  <cols>
    <col min="1" max="1" width="12.0909090909091" style="1" customWidth="1"/>
    <col min="2" max="2" width="12.9181818181818" style="1" customWidth="1"/>
    <col min="3" max="3" width="13.1272727272727" style="1" customWidth="1"/>
    <col min="4" max="4" width="11.7090909090909" style="1" customWidth="1"/>
    <col min="5" max="5" width="14.6454545454545" style="1" customWidth="1"/>
    <col min="6" max="6" width="14.2727272727273" style="1" customWidth="1"/>
    <col min="7" max="7" width="17.8181818181818" style="1" customWidth="1"/>
    <col min="8" max="8" width="20.6363636363636" style="1" customWidth="1"/>
    <col min="9" max="9" width="13.6272727272727" style="1" customWidth="1"/>
    <col min="10" max="10" width="12.2090909090909" style="1" customWidth="1"/>
    <col min="11" max="11" width="13.5363636363636" style="1" customWidth="1"/>
    <col min="12" max="12" width="14.9454545454545" style="1" customWidth="1"/>
    <col min="13" max="16384" width="8.72727272727273" style="1"/>
  </cols>
  <sheetData>
    <row r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9" customHeight="1" spans="1:12">
      <c r="A2" s="5" t="s">
        <v>13</v>
      </c>
      <c r="B2" s="5" t="s">
        <v>11</v>
      </c>
      <c r="C2" s="5" t="s">
        <v>14</v>
      </c>
      <c r="D2" s="5" t="s">
        <v>15</v>
      </c>
      <c r="E2" s="5" t="s">
        <v>12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="3" customFormat="1" ht="26" customHeight="1" spans="1:12">
      <c r="A3" s="19">
        <v>45939</v>
      </c>
      <c r="B3" s="19">
        <v>45951</v>
      </c>
      <c r="C3" s="20" t="s">
        <v>25</v>
      </c>
      <c r="D3" s="20" t="s">
        <v>26</v>
      </c>
      <c r="E3" s="20" t="s">
        <v>71</v>
      </c>
      <c r="F3" s="20" t="s">
        <v>27</v>
      </c>
      <c r="G3" s="20" t="s">
        <v>72</v>
      </c>
      <c r="H3" s="21" t="s">
        <v>73</v>
      </c>
      <c r="I3" s="21" t="s">
        <v>74</v>
      </c>
      <c r="J3" s="21">
        <v>3029</v>
      </c>
      <c r="K3" s="10">
        <v>1.76</v>
      </c>
      <c r="L3" s="11">
        <f t="shared" ref="L3:L13" si="0">K3*J3</f>
        <v>5331.04</v>
      </c>
    </row>
    <row r="4" s="3" customFormat="1" ht="26" customHeight="1" spans="1:12">
      <c r="A4" s="8"/>
      <c r="B4" s="8"/>
      <c r="C4" s="8"/>
      <c r="D4" s="8"/>
      <c r="E4" s="8"/>
      <c r="F4" s="8"/>
      <c r="G4" s="8"/>
      <c r="H4" s="21" t="s">
        <v>75</v>
      </c>
      <c r="I4" s="21" t="s">
        <v>76</v>
      </c>
      <c r="J4" s="21">
        <v>457</v>
      </c>
      <c r="K4" s="10">
        <v>1.984</v>
      </c>
      <c r="L4" s="11">
        <f t="shared" si="0"/>
        <v>906.688</v>
      </c>
    </row>
    <row r="5" s="3" customFormat="1" ht="26" customHeight="1" spans="1:12">
      <c r="A5" s="14"/>
      <c r="B5" s="14"/>
      <c r="C5" s="14"/>
      <c r="D5" s="14"/>
      <c r="E5" s="14"/>
      <c r="F5" s="14"/>
      <c r="G5" s="14"/>
      <c r="H5" s="9" t="s">
        <v>77</v>
      </c>
      <c r="I5" s="9" t="s">
        <v>78</v>
      </c>
      <c r="J5" s="9">
        <v>1537</v>
      </c>
      <c r="K5" s="10">
        <v>1.578</v>
      </c>
      <c r="L5" s="11">
        <f t="shared" si="0"/>
        <v>2425.386</v>
      </c>
    </row>
    <row r="6" ht="38" customHeight="1" spans="1:12">
      <c r="A6" s="22">
        <v>45951</v>
      </c>
      <c r="B6" s="22">
        <v>45961</v>
      </c>
      <c r="C6" s="7" t="s">
        <v>25</v>
      </c>
      <c r="D6" s="7" t="s">
        <v>26</v>
      </c>
      <c r="E6" s="7" t="s">
        <v>79</v>
      </c>
      <c r="F6" s="7" t="s">
        <v>27</v>
      </c>
      <c r="G6" s="7" t="s">
        <v>80</v>
      </c>
      <c r="H6" s="9" t="s">
        <v>60</v>
      </c>
      <c r="I6" s="9" t="s">
        <v>40</v>
      </c>
      <c r="J6" s="9">
        <v>5364</v>
      </c>
      <c r="K6" s="10">
        <v>2.324</v>
      </c>
      <c r="L6" s="11">
        <f t="shared" si="0"/>
        <v>12465.936</v>
      </c>
    </row>
    <row r="7" ht="38" customHeight="1" spans="1:12">
      <c r="A7" s="18"/>
      <c r="B7" s="13"/>
      <c r="C7" s="13"/>
      <c r="D7" s="13"/>
      <c r="E7" s="13"/>
      <c r="F7" s="13"/>
      <c r="G7" s="13"/>
      <c r="H7" s="9" t="s">
        <v>61</v>
      </c>
      <c r="I7" s="9" t="s">
        <v>43</v>
      </c>
      <c r="J7" s="9">
        <v>2643</v>
      </c>
      <c r="K7" s="10">
        <v>2.692</v>
      </c>
      <c r="L7" s="11">
        <f t="shared" si="0"/>
        <v>7114.956</v>
      </c>
    </row>
    <row r="8" ht="26" customHeight="1" spans="1:12">
      <c r="A8" s="22">
        <v>45951</v>
      </c>
      <c r="B8" s="22">
        <v>45961</v>
      </c>
      <c r="C8" s="7" t="s">
        <v>25</v>
      </c>
      <c r="D8" s="7" t="s">
        <v>26</v>
      </c>
      <c r="E8" s="7" t="s">
        <v>81</v>
      </c>
      <c r="F8" s="7" t="s">
        <v>27</v>
      </c>
      <c r="G8" s="7" t="s">
        <v>82</v>
      </c>
      <c r="H8" s="9" t="s">
        <v>60</v>
      </c>
      <c r="I8" s="9" t="s">
        <v>40</v>
      </c>
      <c r="J8" s="9">
        <v>873</v>
      </c>
      <c r="K8" s="10">
        <v>2.324</v>
      </c>
      <c r="L8" s="11">
        <f t="shared" si="0"/>
        <v>2028.852</v>
      </c>
    </row>
    <row r="9" ht="26" customHeight="1" spans="1:12">
      <c r="A9" s="18"/>
      <c r="B9" s="13"/>
      <c r="C9" s="13"/>
      <c r="D9" s="13"/>
      <c r="E9" s="13"/>
      <c r="F9" s="13"/>
      <c r="G9" s="13"/>
      <c r="H9" s="9" t="s">
        <v>61</v>
      </c>
      <c r="I9" s="9" t="s">
        <v>43</v>
      </c>
      <c r="J9" s="9">
        <v>489</v>
      </c>
      <c r="K9" s="10">
        <v>2.692</v>
      </c>
      <c r="L9" s="11">
        <f t="shared" si="0"/>
        <v>1316.388</v>
      </c>
    </row>
    <row r="10" ht="26" customHeight="1" spans="1:12">
      <c r="A10" s="22">
        <v>45959</v>
      </c>
      <c r="B10" s="22">
        <v>45971</v>
      </c>
      <c r="C10" s="7" t="s">
        <v>25</v>
      </c>
      <c r="D10" s="7" t="s">
        <v>26</v>
      </c>
      <c r="E10" s="7" t="s">
        <v>83</v>
      </c>
      <c r="F10" s="7" t="s">
        <v>27</v>
      </c>
      <c r="G10" s="7" t="s">
        <v>84</v>
      </c>
      <c r="H10" s="9" t="s">
        <v>60</v>
      </c>
      <c r="I10" s="9" t="s">
        <v>40</v>
      </c>
      <c r="J10" s="9">
        <v>6159</v>
      </c>
      <c r="K10" s="10">
        <v>2.324</v>
      </c>
      <c r="L10" s="11">
        <f t="shared" si="0"/>
        <v>14313.516</v>
      </c>
    </row>
    <row r="11" ht="26" customHeight="1" spans="1:12">
      <c r="A11" s="18"/>
      <c r="B11" s="13"/>
      <c r="C11" s="13"/>
      <c r="D11" s="13"/>
      <c r="E11" s="13"/>
      <c r="F11" s="13"/>
      <c r="G11" s="13"/>
      <c r="H11" s="9" t="s">
        <v>61</v>
      </c>
      <c r="I11" s="9" t="s">
        <v>43</v>
      </c>
      <c r="J11" s="9">
        <v>3863</v>
      </c>
      <c r="K11" s="10">
        <v>2.692</v>
      </c>
      <c r="L11" s="11">
        <f t="shared" si="0"/>
        <v>10399.196</v>
      </c>
    </row>
    <row r="13" spans="1:12">
      <c r="K13" s="16" t="s">
        <v>68</v>
      </c>
      <c r="L13" s="3">
        <f>SUM(L3:L12)</f>
        <v>56301.958</v>
      </c>
    </row>
    <row r="17" spans="10:10">
      <c r="J17" s="23" t="s">
        <v>85</v>
      </c>
    </row>
  </sheetData>
  <mergeCells count="29">
    <mergeCell ref="A1:L1"/>
    <mergeCell ref="A3:A5"/>
    <mergeCell ref="A6:A7"/>
    <mergeCell ref="A8:A9"/>
    <mergeCell ref="A10:A11"/>
    <mergeCell ref="B3:B5"/>
    <mergeCell ref="B6:B7"/>
    <mergeCell ref="B8:B9"/>
    <mergeCell ref="B10:B11"/>
    <mergeCell ref="C3:C5"/>
    <mergeCell ref="C6:C7"/>
    <mergeCell ref="C8:C9"/>
    <mergeCell ref="C10:C11"/>
    <mergeCell ref="D3:D5"/>
    <mergeCell ref="D6:D7"/>
    <mergeCell ref="D8:D9"/>
    <mergeCell ref="D10:D11"/>
    <mergeCell ref="E3:E5"/>
    <mergeCell ref="E6:E7"/>
    <mergeCell ref="E8:E9"/>
    <mergeCell ref="E10:E11"/>
    <mergeCell ref="F3:F5"/>
    <mergeCell ref="F6:F7"/>
    <mergeCell ref="F8:F9"/>
    <mergeCell ref="F10:F11"/>
    <mergeCell ref="G3:G5"/>
    <mergeCell ref="G6:G7"/>
    <mergeCell ref="G8:G9"/>
    <mergeCell ref="G10:G11"/>
  </mergeCells>
  <pageMargins left="0.75" right="0.275" top="1" bottom="1" header="0.5" footer="0.5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A1" sqref="$A1:$XFD1048576"/>
    </sheetView>
  </sheetViews>
  <sheetFormatPr defaultColWidth="8.72727272727273" defaultRowHeight="14" outlineLevelRow="6"/>
  <cols>
    <col min="1" max="1" width="12.0909090909091" style="1" customWidth="1"/>
    <col min="2" max="2" width="12.9181818181818" style="1" customWidth="1"/>
    <col min="3" max="3" width="13.1272727272727" style="1" customWidth="1"/>
    <col min="4" max="4" width="11.7090909090909" style="1" customWidth="1"/>
    <col min="5" max="5" width="14.6454545454545" style="1" customWidth="1"/>
    <col min="6" max="6" width="14.2727272727273" style="1" customWidth="1"/>
    <col min="7" max="7" width="17.8181818181818" style="1" customWidth="1"/>
    <col min="8" max="8" width="20.6363636363636" style="1" customWidth="1"/>
    <col min="9" max="9" width="13.6272727272727" style="1" customWidth="1"/>
    <col min="10" max="10" width="12.2090909090909" style="1" customWidth="1"/>
    <col min="11" max="11" width="13.5363636363636" style="1" customWidth="1"/>
    <col min="12" max="12" width="14.9454545454545" style="1" customWidth="1"/>
    <col min="13" max="16384" width="8.72727272727273" style="1"/>
  </cols>
  <sheetData>
    <row r="1" s="1" customFormat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9" customHeight="1" spans="1:12">
      <c r="A2" s="5" t="s">
        <v>13</v>
      </c>
      <c r="B2" s="5" t="s">
        <v>11</v>
      </c>
      <c r="C2" s="5" t="s">
        <v>14</v>
      </c>
      <c r="D2" s="5" t="s">
        <v>15</v>
      </c>
      <c r="E2" s="5" t="s">
        <v>12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="3" customFormat="1" ht="42" customHeight="1" spans="1:12">
      <c r="A3" s="15">
        <v>45993</v>
      </c>
      <c r="B3" s="15">
        <v>46007</v>
      </c>
      <c r="C3" s="7" t="s">
        <v>25</v>
      </c>
      <c r="D3" s="7" t="s">
        <v>26</v>
      </c>
      <c r="E3" s="7" t="s">
        <v>86</v>
      </c>
      <c r="F3" s="7" t="s">
        <v>27</v>
      </c>
      <c r="G3" s="8" t="s">
        <v>87</v>
      </c>
      <c r="H3" s="9" t="s">
        <v>60</v>
      </c>
      <c r="I3" s="9" t="s">
        <v>40</v>
      </c>
      <c r="J3" s="9">
        <v>639</v>
      </c>
      <c r="K3" s="10">
        <v>2.324</v>
      </c>
      <c r="L3" s="11">
        <f>K3*J3</f>
        <v>1485.036</v>
      </c>
    </row>
    <row r="4" s="3" customFormat="1" ht="42" customHeight="1" spans="1:12">
      <c r="A4" s="18"/>
      <c r="B4" s="13"/>
      <c r="C4" s="13"/>
      <c r="D4" s="13"/>
      <c r="E4" s="13"/>
      <c r="F4" s="13"/>
      <c r="G4" s="14"/>
      <c r="H4" s="9" t="s">
        <v>61</v>
      </c>
      <c r="I4" s="9" t="s">
        <v>43</v>
      </c>
      <c r="J4" s="9">
        <v>359</v>
      </c>
      <c r="K4" s="10">
        <v>2.692</v>
      </c>
      <c r="L4" s="11">
        <f>K4*J4</f>
        <v>966.428</v>
      </c>
    </row>
    <row r="5" s="3" customFormat="1" ht="42" customHeight="1" spans="1:12">
      <c r="A5" s="18">
        <v>45993</v>
      </c>
      <c r="B5" s="18">
        <v>46007</v>
      </c>
      <c r="C5" s="9" t="s">
        <v>25</v>
      </c>
      <c r="D5" s="9" t="s">
        <v>26</v>
      </c>
      <c r="E5" s="9" t="s">
        <v>88</v>
      </c>
      <c r="F5" s="9" t="s">
        <v>27</v>
      </c>
      <c r="G5" s="14" t="s">
        <v>89</v>
      </c>
      <c r="H5" s="9" t="s">
        <v>52</v>
      </c>
      <c r="I5" s="9" t="s">
        <v>30</v>
      </c>
      <c r="J5" s="9">
        <v>168</v>
      </c>
      <c r="K5" s="10">
        <v>1.416</v>
      </c>
      <c r="L5" s="11">
        <f>K5*J5</f>
        <v>237.888</v>
      </c>
    </row>
    <row r="7" s="1" customFormat="1" spans="1:12">
      <c r="K7" s="16" t="s">
        <v>68</v>
      </c>
      <c r="L7" s="17">
        <f>SUM(L3:L6)</f>
        <v>2689.352</v>
      </c>
    </row>
  </sheetData>
  <mergeCells count="8">
    <mergeCell ref="A1:L1"/>
    <mergeCell ref="A3:A4"/>
    <mergeCell ref="B3:B4"/>
    <mergeCell ref="C3:C4"/>
    <mergeCell ref="D3:D4"/>
    <mergeCell ref="E3:E4"/>
    <mergeCell ref="F3:F4"/>
    <mergeCell ref="G3:G4"/>
  </mergeCells>
  <pageMargins left="0.75" right="0.275" top="1" bottom="1" header="0.5" footer="0.5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C8" sqref="C8"/>
    </sheetView>
  </sheetViews>
  <sheetFormatPr defaultColWidth="8.72727272727273" defaultRowHeight="14" outlineLevelRow="6"/>
  <cols>
    <col min="1" max="1" width="12.0909090909091" style="1" customWidth="1"/>
    <col min="2" max="2" width="12.9181818181818" style="1" customWidth="1"/>
    <col min="3" max="3" width="13.1272727272727" style="1" customWidth="1"/>
    <col min="4" max="4" width="11.7090909090909" style="1" customWidth="1"/>
    <col min="5" max="5" width="14.6454545454545" style="1" customWidth="1"/>
    <col min="6" max="6" width="14.2727272727273" style="1" customWidth="1"/>
    <col min="7" max="7" width="17.8181818181818" style="1" customWidth="1"/>
    <col min="8" max="8" width="20.6363636363636" style="1" customWidth="1"/>
    <col min="9" max="9" width="13.6272727272727" style="1" customWidth="1"/>
    <col min="10" max="10" width="12.2090909090909" style="1" customWidth="1"/>
    <col min="11" max="11" width="13.5363636363636" style="1" customWidth="1"/>
    <col min="12" max="12" width="14.9454545454545" style="1" customWidth="1"/>
    <col min="13" max="16384" width="8.72727272727273" style="1"/>
  </cols>
  <sheetData>
    <row r="1" s="1" customFormat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9" customHeight="1" spans="1:12">
      <c r="A2" s="5" t="s">
        <v>13</v>
      </c>
      <c r="B2" s="5" t="s">
        <v>11</v>
      </c>
      <c r="C2" s="5" t="s">
        <v>14</v>
      </c>
      <c r="D2" s="5" t="s">
        <v>15</v>
      </c>
      <c r="E2" s="5" t="s">
        <v>12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="3" customFormat="1" ht="42" customHeight="1" spans="1:12">
      <c r="A3" s="6">
        <v>46055</v>
      </c>
      <c r="B3" s="6">
        <v>46086</v>
      </c>
      <c r="C3" s="7" t="s">
        <v>25</v>
      </c>
      <c r="D3" s="7" t="s">
        <v>26</v>
      </c>
      <c r="E3" s="7" t="s">
        <v>90</v>
      </c>
      <c r="F3" s="7" t="s">
        <v>27</v>
      </c>
      <c r="G3" s="8" t="s">
        <v>91</v>
      </c>
      <c r="H3" s="9" t="s">
        <v>52</v>
      </c>
      <c r="I3" s="9" t="s">
        <v>30</v>
      </c>
      <c r="J3" s="9">
        <v>1124</v>
      </c>
      <c r="K3" s="10">
        <v>1.416</v>
      </c>
      <c r="L3" s="11">
        <f>K3*J3</f>
        <v>1591.584</v>
      </c>
    </row>
    <row r="4" s="3" customFormat="1" ht="42" customHeight="1" spans="1:12">
      <c r="A4" s="12"/>
      <c r="B4" s="12"/>
      <c r="C4" s="13"/>
      <c r="D4" s="13"/>
      <c r="E4" s="13"/>
      <c r="F4" s="13"/>
      <c r="G4" s="14"/>
      <c r="H4" s="9" t="s">
        <v>92</v>
      </c>
      <c r="I4" s="9" t="s">
        <v>93</v>
      </c>
      <c r="J4" s="9">
        <v>922</v>
      </c>
      <c r="K4" s="10">
        <v>1.667</v>
      </c>
      <c r="L4" s="11">
        <f>K4*J4</f>
        <v>1536.974</v>
      </c>
    </row>
    <row r="5" s="3" customFormat="1" ht="42" customHeight="1" spans="1:12">
      <c r="A5" s="6">
        <v>46085</v>
      </c>
      <c r="B5" s="15">
        <v>46100</v>
      </c>
      <c r="C5" s="7" t="s">
        <v>25</v>
      </c>
      <c r="D5" s="7" t="s">
        <v>26</v>
      </c>
      <c r="E5" s="7" t="s">
        <v>94</v>
      </c>
      <c r="F5" s="7" t="s">
        <v>95</v>
      </c>
      <c r="G5" s="8" t="s">
        <v>96</v>
      </c>
      <c r="H5" s="9" t="s">
        <v>60</v>
      </c>
      <c r="I5" s="9" t="s">
        <v>40</v>
      </c>
      <c r="J5" s="9">
        <v>2041</v>
      </c>
      <c r="K5" s="10">
        <v>2.324</v>
      </c>
      <c r="L5" s="11">
        <f>K5*J5</f>
        <v>4743.284</v>
      </c>
    </row>
    <row r="6" ht="31" customHeight="1" spans="1:12">
      <c r="A6" s="12"/>
      <c r="B6" s="13"/>
      <c r="C6" s="13"/>
      <c r="D6" s="13"/>
      <c r="E6" s="13"/>
      <c r="F6" s="13"/>
      <c r="G6" s="14"/>
      <c r="H6" s="9" t="s">
        <v>61</v>
      </c>
      <c r="I6" s="9" t="s">
        <v>43</v>
      </c>
      <c r="J6" s="9">
        <v>1612</v>
      </c>
      <c r="K6" s="10">
        <v>2.692</v>
      </c>
      <c r="L6" s="11">
        <f>K6*J6</f>
        <v>4339.504</v>
      </c>
    </row>
    <row r="7" s="1" customFormat="1" spans="1:12">
      <c r="K7" s="16" t="s">
        <v>68</v>
      </c>
      <c r="L7" s="17">
        <f>SUM(L3:L6)</f>
        <v>12211.346</v>
      </c>
    </row>
  </sheetData>
  <mergeCells count="15">
    <mergeCell ref="A1:L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开票资料</vt:lpstr>
      <vt:lpstr>7月已付</vt:lpstr>
      <vt:lpstr>9月已付</vt:lpstr>
      <vt:lpstr>10月已付</vt:lpstr>
      <vt:lpstr>11月已付</vt:lpstr>
      <vt:lpstr>25.12月</vt:lpstr>
      <vt:lpstr>26.3月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2026-03-30T09:29:01Z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