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人民币" sheetId="21" r:id="rId1"/>
    <sheet name="美金" sheetId="20" r:id="rId2"/>
  </sheets>
  <definedNames>
    <definedName name="_xlnm.Print_Area" localSheetId="1">美金!$A$1:$I$2</definedName>
    <definedName name="_xlnm.Print_Area" localSheetId="0">人民币!$A$1:$I$2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<sst xmlns="http://schemas.openxmlformats.org/spreadsheetml/2006/main" count="95" uniqueCount="58">
  <si>
    <r>
      <rPr>
        <b/>
        <sz val="16"/>
        <color theme="1"/>
        <rFont val="宋体"/>
        <charset val="134"/>
      </rPr>
      <t>宁波升与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</si>
  <si>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</si>
  <si>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</si>
  <si>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</si>
  <si>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</si>
  <si>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</si>
  <si>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</si>
  <si>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</si>
  <si>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</si>
  <si>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</si>
  <si>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Sherry</t>
  </si>
  <si>
    <r>
      <rPr>
        <sz val="11"/>
        <rFont val="宋体"/>
        <charset val="134"/>
        <scheme val="minor"/>
      </rPr>
      <t>48679
50197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48680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48944
48681
48682
48945</t>
    </r>
  </si>
  <si>
    <t>RBSKNBSY0016</t>
  </si>
  <si>
    <t>CAMELIA 1926-662-800/812
Cambodia 女上装</t>
  </si>
  <si>
    <t>黑色吊绳 MRBCGEN004-320*1.5mm</t>
  </si>
  <si>
    <t>白织标-55*10mm 
WLBCGEN015 (BKWOL24005)</t>
  </si>
  <si>
    <t>白色缎带洗标CLBCGEN003*4页-60*25mm</t>
  </si>
  <si>
    <t>白色缎带芯片洗标CLBCRFI001-60*25mm-RFID</t>
  </si>
  <si>
    <t>白色缎带芯片洗标CLBCRFI001-60*25mm-RFID大货样</t>
  </si>
  <si>
    <r>
      <rPr>
        <sz val="11"/>
        <rFont val="宋体"/>
        <charset val="134"/>
        <scheme val="minor"/>
      </rPr>
      <t>49076
51661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49077
51662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49078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49079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52545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51663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51664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49080</t>
    </r>
  </si>
  <si>
    <t>RBSKNBSY0019</t>
  </si>
  <si>
    <t>CALENDULA 1988-662-144/712/800/990
Cambodia 女上装</t>
  </si>
  <si>
    <t>白色织+印标WLBCGEN044-65*20mm RFID</t>
  </si>
  <si>
    <t>白色织+印标WLBCGEN044-65*20mm RFID-免费损耗1%</t>
  </si>
  <si>
    <t>白色织+印标WLBCGEN044-65*20mm RFID-大货样</t>
  </si>
  <si>
    <t>白色缎带洗标CLBCGEN003*5页-60*25mm</t>
  </si>
  <si>
    <t>数量</t>
  </si>
  <si>
    <t>白色挂耳LPBCGEN001-8*26mm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</si>
  <si>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</si>
  <si>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</si>
  <si>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</si>
  <si>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</si>
  <si>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</si>
  <si>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</si>
  <si>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</si>
  <si>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</si>
  <si>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</si>
  <si>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</si>
  <si>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</si>
  <si>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</si>
  <si>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</si>
  <si>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</si>
  <si>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宁波升与</t>
  </si>
  <si>
    <t>宁波升与国际贸易有限公司</t>
  </si>
  <si>
    <t>芯片洗标</t>
  </si>
  <si>
    <t>1926/662</t>
  </si>
  <si>
    <t>千克</t>
  </si>
  <si>
    <t>JP2612SR</t>
  </si>
  <si>
    <t>主标</t>
  </si>
  <si>
    <t>吊牌绳</t>
  </si>
  <si>
    <t>1926/662 1988/662</t>
  </si>
  <si>
    <t>挂耳</t>
  </si>
  <si>
    <t>1988/662</t>
  </si>
  <si>
    <t>洗标</t>
  </si>
  <si>
    <t>JP2620SR</t>
  </si>
  <si>
    <t>芯片主标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</si>
  <si>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</si>
  <si>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白色吊牌HPBCGEN011-60*95mm-RFID LOGO-新版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</si>
</sst>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m&quot;月&quot;d&quot;日&quot;;@"/>
    <numFmt numFmtId="180" formatCode="_ \¥* #,##0.00_ ;_ \¥* \-#,##0.00_ ;_ \¥* &quot;-&quot;???_ ;_ @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9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80" fontId="12" fillId="0" borderId="1" xfId="55" applyNumberFormat="1" applyFont="1" applyFill="1" applyBorder="1" applyAlignment="1">
      <alignment horizontal="center" vertical="center"/>
    </xf>
    <xf numFmtId="0" fontId="0" fillId="0" borderId="1" xfId="56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  <cellStyle name="常规 20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zoomScale="115" zoomScaleNormal="115" zoomScaleSheetLayoutView="130" workbookViewId="0">
      <selection activeCell="F29" sqref="F29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3.6363636363636" style="1" customWidth="1"/>
    <col min="7" max="7" width="12.9090909090909" style="1" customWidth="1"/>
    <col min="8" max="8" width="10.1545454545455" style="1" customWidth="1"/>
    <col min="9" max="9" width="12.9090909090909" style="1" customWidth="1"/>
    <col min="10" max="10" width="8.72727272727273" style="1"/>
    <col min="11" max="11" width="14" style="1" customWidth="1"/>
    <col min="12" max="16384" width="8.72727272727273" style="1"/>
  </cols>
  <sheetData>
    <row r="1" ht="21" spans="1:11">
      <c r="A1" s="2" t="s">
        <v>0</v>
      </c>
      <c r="B1" s="3"/>
      <c r="C1" s="3"/>
      <c r="D1" s="4"/>
      <c r="E1" s="3"/>
      <c r="F1" s="3"/>
      <c r="G1" s="3"/>
      <c r="H1" s="3"/>
      <c r="I1" s="3"/>
    </row>
    <row r="2" spans="1:1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spans="1:11">
      <c r="A3" s="11">
        <v>46037</v>
      </c>
      <c r="B3" s="12" t="s">
        <v>10</v>
      </c>
      <c r="C3" s="13" t="s">
        <v>11</v>
      </c>
      <c r="D3" s="14" t="s">
        <v>12</v>
      </c>
      <c r="E3" s="15" t="s">
        <v>13</v>
      </c>
      <c r="F3" s="20" t="s">
        <v>14</v>
      </c>
      <c r="G3" s="16">
        <v>84000</v>
      </c>
      <c r="H3" s="20">
        <v>0.09</v>
      </c>
      <c r="I3" s="16">
        <f>G3*H3</f>
        <v>7560</v>
      </c>
    </row>
    <row r="4" ht="28" spans="1:11">
      <c r="A4" s="11"/>
      <c r="B4" s="12"/>
      <c r="C4" s="18"/>
      <c r="D4" s="14"/>
      <c r="E4" s="15"/>
      <c r="F4" s="12" t="s">
        <v>15</v>
      </c>
      <c r="G4" s="16">
        <v>84000</v>
      </c>
      <c r="H4" s="16">
        <v>0.09</v>
      </c>
      <c r="I4" s="16">
        <f t="shared" ref="I4:I13" si="0">G4*H4</f>
        <v>7560</v>
      </c>
    </row>
    <row r="5" spans="1:11">
      <c r="A5" s="11"/>
      <c r="B5" s="12"/>
      <c r="C5" s="18"/>
      <c r="D5" s="14"/>
      <c r="E5" s="15"/>
      <c r="F5" s="16" t="s">
        <v>16</v>
      </c>
      <c r="G5" s="16">
        <f>84000*4</f>
        <v>336000</v>
      </c>
      <c r="H5" s="16">
        <v>0.038</v>
      </c>
      <c r="I5" s="16">
        <f t="shared" si="0"/>
        <v>12768</v>
      </c>
    </row>
    <row r="6" spans="1:11">
      <c r="A6" s="11"/>
      <c r="B6" s="12"/>
      <c r="C6" s="18"/>
      <c r="D6" s="14"/>
      <c r="E6" s="15"/>
      <c r="F6" s="16" t="s">
        <v>17</v>
      </c>
      <c r="G6" s="16">
        <v>87360</v>
      </c>
      <c r="H6" s="16">
        <v>0.58</v>
      </c>
      <c r="I6" s="16">
        <f t="shared" si="0"/>
        <v>50668.8</v>
      </c>
    </row>
    <row r="7" spans="1:11">
      <c r="A7" s="11"/>
      <c r="B7" s="12"/>
      <c r="C7" s="18"/>
      <c r="D7" s="14"/>
      <c r="E7" s="15"/>
      <c r="F7" s="16" t="s">
        <v>18</v>
      </c>
      <c r="G7" s="16">
        <f>4*10*2</f>
        <v>80</v>
      </c>
      <c r="H7" s="16">
        <v>0</v>
      </c>
      <c r="I7" s="16">
        <f t="shared" si="0"/>
        <v>0</v>
      </c>
    </row>
    <row r="8" spans="1:11">
      <c r="A8" s="11">
        <v>46041</v>
      </c>
      <c r="B8" s="12" t="s">
        <v>10</v>
      </c>
      <c r="C8" s="13" t="s">
        <v>19</v>
      </c>
      <c r="D8" s="14" t="s">
        <v>20</v>
      </c>
      <c r="E8" s="15" t="s">
        <v>21</v>
      </c>
      <c r="F8" s="20" t="s">
        <v>14</v>
      </c>
      <c r="G8" s="16">
        <v>146000</v>
      </c>
      <c r="H8" s="20">
        <v>0.09</v>
      </c>
      <c r="I8" s="16">
        <f t="shared" si="0"/>
        <v>13140</v>
      </c>
    </row>
    <row r="9" spans="1:11">
      <c r="A9" s="11"/>
      <c r="B9" s="12"/>
      <c r="C9" s="13"/>
      <c r="D9" s="14"/>
      <c r="E9" s="15"/>
      <c r="F9" s="16" t="s">
        <v>22</v>
      </c>
      <c r="G9" s="16">
        <v>147460</v>
      </c>
      <c r="H9" s="16">
        <v>0.857</v>
      </c>
      <c r="I9" s="16">
        <f t="shared" si="0"/>
        <v>126373.22</v>
      </c>
    </row>
    <row r="10" spans="1:11">
      <c r="A10" s="11"/>
      <c r="B10" s="12"/>
      <c r="C10" s="13"/>
      <c r="D10" s="14"/>
      <c r="E10" s="15"/>
      <c r="F10" s="16" t="s">
        <v>23</v>
      </c>
      <c r="G10" s="16">
        <v>1475</v>
      </c>
      <c r="H10" s="16">
        <v>0</v>
      </c>
      <c r="I10" s="16">
        <f t="shared" si="0"/>
        <v>0</v>
      </c>
    </row>
    <row r="11" spans="1:11">
      <c r="A11" s="11"/>
      <c r="B11" s="12"/>
      <c r="C11" s="13"/>
      <c r="D11" s="14"/>
      <c r="E11" s="15"/>
      <c r="F11" s="16" t="s">
        <v>24</v>
      </c>
      <c r="G11" s="16">
        <f>4*10*4</f>
        <v>160</v>
      </c>
      <c r="H11" s="16">
        <v>0</v>
      </c>
      <c r="I11" s="16">
        <f t="shared" si="0"/>
        <v>0</v>
      </c>
    </row>
    <row r="12" spans="1:11">
      <c r="A12" s="11"/>
      <c r="B12" s="12"/>
      <c r="C12" s="13"/>
      <c r="D12" s="14"/>
      <c r="E12" s="15"/>
      <c r="F12" s="16" t="s">
        <v>25</v>
      </c>
      <c r="G12" s="16">
        <f>146000*5</f>
        <v>730000</v>
      </c>
      <c r="H12" s="16">
        <v>0.038</v>
      </c>
      <c r="I12" s="16">
        <f t="shared" si="0"/>
        <v>27740</v>
      </c>
      <c r="J12" s="1" t="s">
        <v>26</v>
      </c>
    </row>
    <row r="13" spans="1:11">
      <c r="A13" s="11"/>
      <c r="B13" s="12"/>
      <c r="C13" s="13"/>
      <c r="D13" s="14"/>
      <c r="E13" s="15"/>
      <c r="F13" s="16" t="s">
        <v>27</v>
      </c>
      <c r="G13" s="16">
        <v>146000</v>
      </c>
      <c r="H13" s="16">
        <v>0.035</v>
      </c>
      <c r="I13" s="16">
        <f t="shared" si="0"/>
        <v>5110</v>
      </c>
      <c r="J13" s="1">
        <v>18850</v>
      </c>
      <c r="K13" s="1">
        <f>H13*J13</f>
        <v>659.75</v>
      </c>
    </row>
    <row r="14" spans="1:11">
      <c r="I14" s="19">
        <f>SUM(I3:I13)</f>
        <v>250920.02</v>
      </c>
    </row>
    <row r="15" spans="1:11">
      <c r="K15" s="1">
        <f>I3+I4+I5+I6+I7+I8+I9+I12+K13</f>
        <v>246469.77</v>
      </c>
    </row>
    <row r="19" ht="28.5" spans="1:11">
      <c r="A19" s="21" t="s">
        <v>28</v>
      </c>
      <c r="B19" s="21"/>
      <c r="C19" s="21"/>
      <c r="D19" s="21"/>
      <c r="E19" s="21"/>
      <c r="F19" s="21"/>
      <c r="G19" s="21"/>
      <c r="H19" s="21"/>
      <c r="I19" s="21"/>
      <c r="J19" s="21"/>
    </row>
    <row r="20" ht="14.5" spans="1:11">
      <c r="A20" s="22" t="s">
        <v>29</v>
      </c>
      <c r="B20" s="22" t="s">
        <v>30</v>
      </c>
      <c r="C20" s="22" t="s">
        <v>31</v>
      </c>
      <c r="D20" s="23" t="s">
        <v>32</v>
      </c>
      <c r="E20" s="22" t="s">
        <v>33</v>
      </c>
      <c r="F20" s="24" t="s">
        <v>34</v>
      </c>
      <c r="G20" s="22" t="s">
        <v>35</v>
      </c>
      <c r="H20" s="22" t="s">
        <v>36</v>
      </c>
      <c r="I20" s="23" t="s">
        <v>37</v>
      </c>
      <c r="J20" s="22" t="s">
        <v>38</v>
      </c>
    </row>
    <row r="21" ht="28.5" spans="1:11">
      <c r="A21" s="23"/>
      <c r="B21" s="23"/>
      <c r="C21" s="23"/>
      <c r="D21" s="25" t="s">
        <v>39</v>
      </c>
      <c r="E21" s="23"/>
      <c r="F21" s="26" t="s">
        <v>40</v>
      </c>
      <c r="G21" s="23"/>
      <c r="H21" s="23"/>
      <c r="I21" s="27" t="s">
        <v>41</v>
      </c>
      <c r="J21" s="23"/>
    </row>
    <row r="22" spans="1:11">
      <c r="A22" s="28">
        <v>1</v>
      </c>
      <c r="B22" s="29">
        <v>46120</v>
      </c>
      <c r="C22" s="28" t="s">
        <v>42</v>
      </c>
      <c r="D22" s="30" t="s">
        <v>43</v>
      </c>
      <c r="E22" s="31" t="s">
        <v>44</v>
      </c>
      <c r="F22" s="15" t="s">
        <v>45</v>
      </c>
      <c r="G22" s="30" t="s">
        <v>46</v>
      </c>
      <c r="H22" s="32">
        <v>33.7</v>
      </c>
      <c r="I22" s="30">
        <v>84767</v>
      </c>
      <c r="J22" s="33" t="s">
        <v>47</v>
      </c>
      <c r="K22" s="34">
        <v>51842</v>
      </c>
    </row>
    <row r="23" spans="1:11">
      <c r="A23" s="28"/>
      <c r="B23" s="29"/>
      <c r="C23" s="28"/>
      <c r="D23" s="30"/>
      <c r="E23" s="31" t="s">
        <v>48</v>
      </c>
      <c r="F23" s="15" t="s">
        <v>45</v>
      </c>
      <c r="G23" s="30" t="s">
        <v>46</v>
      </c>
      <c r="H23" s="32">
        <v>11.6</v>
      </c>
      <c r="I23" s="30"/>
      <c r="J23" s="33"/>
      <c r="K23" s="34">
        <v>8044</v>
      </c>
    </row>
    <row r="24" spans="1:11">
      <c r="A24" s="28"/>
      <c r="B24" s="29"/>
      <c r="C24" s="28"/>
      <c r="D24" s="30"/>
      <c r="E24" s="31" t="s">
        <v>49</v>
      </c>
      <c r="F24" s="15" t="s">
        <v>50</v>
      </c>
      <c r="G24" s="30" t="s">
        <v>46</v>
      </c>
      <c r="H24" s="32">
        <v>109.88</v>
      </c>
      <c r="I24" s="30"/>
      <c r="J24" s="33"/>
      <c r="K24" s="34">
        <v>22024</v>
      </c>
    </row>
    <row r="25" spans="1:11">
      <c r="A25" s="28"/>
      <c r="B25" s="29"/>
      <c r="C25" s="28"/>
      <c r="D25" s="28"/>
      <c r="E25" s="31" t="s">
        <v>51</v>
      </c>
      <c r="F25" s="15" t="s">
        <v>52</v>
      </c>
      <c r="G25" s="30" t="s">
        <v>46</v>
      </c>
      <c r="H25" s="32">
        <v>7</v>
      </c>
      <c r="I25" s="30"/>
      <c r="J25" s="33"/>
      <c r="K25" s="34">
        <v>2857</v>
      </c>
    </row>
    <row r="26" spans="1:11">
      <c r="A26" s="28">
        <v>1</v>
      </c>
      <c r="B26" s="29">
        <v>46120</v>
      </c>
      <c r="C26" s="28" t="s">
        <v>42</v>
      </c>
      <c r="D26" s="30" t="s">
        <v>43</v>
      </c>
      <c r="E26" s="31" t="s">
        <v>53</v>
      </c>
      <c r="F26" s="35" t="s">
        <v>52</v>
      </c>
      <c r="G26" s="30" t="s">
        <v>46</v>
      </c>
      <c r="H26" s="32">
        <v>138.1</v>
      </c>
      <c r="I26" s="30">
        <v>161703</v>
      </c>
      <c r="J26" s="33" t="s">
        <v>54</v>
      </c>
      <c r="K26" s="34">
        <v>29709</v>
      </c>
    </row>
    <row r="27" spans="1:11">
      <c r="A27" s="28"/>
      <c r="B27" s="29"/>
      <c r="C27" s="28"/>
      <c r="D27" s="30"/>
      <c r="E27" s="31" t="s">
        <v>55</v>
      </c>
      <c r="F27" s="35" t="s">
        <v>52</v>
      </c>
      <c r="G27" s="30" t="s">
        <v>46</v>
      </c>
      <c r="H27" s="32">
        <v>74</v>
      </c>
      <c r="I27" s="30"/>
      <c r="J27" s="33"/>
      <c r="K27" s="34">
        <v>129376</v>
      </c>
    </row>
    <row r="28" spans="1:11">
      <c r="A28" s="28"/>
      <c r="B28" s="29"/>
      <c r="C28" s="28"/>
      <c r="D28" s="30"/>
      <c r="E28" s="31" t="s">
        <v>51</v>
      </c>
      <c r="F28" s="35" t="s">
        <v>52</v>
      </c>
      <c r="G28" s="30" t="s">
        <v>46</v>
      </c>
      <c r="H28" s="32">
        <v>7</v>
      </c>
      <c r="I28" s="30"/>
      <c r="J28" s="33"/>
      <c r="K28" s="34">
        <v>2618</v>
      </c>
    </row>
    <row r="29" spans="1:11">
      <c r="I29" s="36">
        <v>246470</v>
      </c>
    </row>
    <row r="30" spans="1:11">
      <c r="I30" s="1">
        <f>I29-K15</f>
        <v>0.229999999981374</v>
      </c>
    </row>
  </sheetData>
  <mergeCells count="31">
    <mergeCell ref="A1:I1"/>
    <mergeCell ref="A19:J19"/>
    <mergeCell ref="A3:A7"/>
    <mergeCell ref="A8:A13"/>
    <mergeCell ref="A20:A21"/>
    <mergeCell ref="A22:A25"/>
    <mergeCell ref="A26:A28"/>
    <mergeCell ref="B3:B7"/>
    <mergeCell ref="B8:B13"/>
    <mergeCell ref="B20:B21"/>
    <mergeCell ref="B22:B25"/>
    <mergeCell ref="B26:B28"/>
    <mergeCell ref="C3:C7"/>
    <mergeCell ref="C8:C13"/>
    <mergeCell ref="C20:C21"/>
    <mergeCell ref="C22:C25"/>
    <mergeCell ref="C26:C28"/>
    <mergeCell ref="D3:D7"/>
    <mergeCell ref="D8:D13"/>
    <mergeCell ref="D22:D25"/>
    <mergeCell ref="D26:D28"/>
    <mergeCell ref="E3:E7"/>
    <mergeCell ref="E8:E13"/>
    <mergeCell ref="E20:E21"/>
    <mergeCell ref="G20:G21"/>
    <mergeCell ref="H20:H21"/>
    <mergeCell ref="I22:I25"/>
    <mergeCell ref="I26:I28"/>
    <mergeCell ref="J20:J21"/>
    <mergeCell ref="J22:J25"/>
    <mergeCell ref="J26:J2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zoomScale="115" zoomScaleNormal="115" zoomScaleSheetLayoutView="130" workbookViewId="0">
      <selection activeCell="I9" sqref="I9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3.6363636363636" style="1" customWidth="1"/>
    <col min="7" max="7" width="12.9090909090909" style="1" customWidth="1"/>
    <col min="8" max="8" width="10.1545454545455" style="1" customWidth="1"/>
    <col min="9" max="9" width="12.9090909090909" style="1" customWidth="1"/>
    <col min="10" max="10" width="21.4181818181818" style="1" customWidth="1"/>
    <col min="11" max="16384" width="8.72727272727273" style="1"/>
  </cols>
  <sheetData>
    <row r="1" ht="2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56</v>
      </c>
    </row>
    <row r="3" spans="1:9">
      <c r="A3" s="11">
        <v>46037</v>
      </c>
      <c r="B3" s="12" t="s">
        <v>10</v>
      </c>
      <c r="C3" s="13" t="s">
        <v>11</v>
      </c>
      <c r="D3" s="14" t="s">
        <v>12</v>
      </c>
      <c r="E3" s="15" t="s">
        <v>13</v>
      </c>
      <c r="F3" s="16" t="s">
        <v>57</v>
      </c>
      <c r="G3" s="16">
        <v>30000</v>
      </c>
      <c r="H3" s="17">
        <v>0.038</v>
      </c>
      <c r="I3" s="16">
        <f t="shared" ref="I3:I8" si="0">G3*H3</f>
        <v>1140</v>
      </c>
    </row>
    <row r="4" spans="1:9">
      <c r="A4" s="11"/>
      <c r="B4" s="12"/>
      <c r="C4" s="18"/>
      <c r="D4" s="14"/>
      <c r="E4" s="15"/>
      <c r="F4" s="16" t="s">
        <v>57</v>
      </c>
      <c r="G4" s="16">
        <v>30000</v>
      </c>
      <c r="H4" s="17">
        <v>0.038</v>
      </c>
      <c r="I4" s="16">
        <f t="shared" si="0"/>
        <v>1140</v>
      </c>
    </row>
    <row r="5" spans="1:9">
      <c r="A5" s="11"/>
      <c r="B5" s="12"/>
      <c r="C5" s="18"/>
      <c r="D5" s="14"/>
      <c r="E5" s="15"/>
      <c r="F5" s="16" t="s">
        <v>57</v>
      </c>
      <c r="G5" s="16">
        <f>84000-30000-30000</f>
        <v>24000</v>
      </c>
      <c r="H5" s="17">
        <v>0.038</v>
      </c>
      <c r="I5" s="16">
        <f t="shared" si="0"/>
        <v>912</v>
      </c>
    </row>
    <row r="6" spans="1:9">
      <c r="A6" s="11">
        <v>46041</v>
      </c>
      <c r="B6" s="12" t="s">
        <v>10</v>
      </c>
      <c r="C6" s="13" t="s">
        <v>19</v>
      </c>
      <c r="D6" s="14" t="s">
        <v>20</v>
      </c>
      <c r="E6" s="15" t="s">
        <v>21</v>
      </c>
      <c r="F6" s="16" t="s">
        <v>57</v>
      </c>
      <c r="G6" s="16">
        <f>30000+45000</f>
        <v>75000</v>
      </c>
      <c r="H6" s="17">
        <v>0.038</v>
      </c>
      <c r="I6" s="16">
        <f t="shared" si="0"/>
        <v>2850</v>
      </c>
    </row>
    <row r="7" spans="1:9">
      <c r="A7" s="11"/>
      <c r="B7" s="12"/>
      <c r="C7" s="13"/>
      <c r="D7" s="14"/>
      <c r="E7" s="15"/>
      <c r="F7" s="16" t="s">
        <v>57</v>
      </c>
      <c r="G7" s="16">
        <v>51500</v>
      </c>
      <c r="H7" s="17">
        <v>0.038</v>
      </c>
      <c r="I7" s="16">
        <f t="shared" si="0"/>
        <v>1957</v>
      </c>
    </row>
    <row r="8" spans="1:9">
      <c r="A8" s="11"/>
      <c r="B8" s="12"/>
      <c r="C8" s="13"/>
      <c r="D8" s="14"/>
      <c r="E8" s="15"/>
      <c r="F8" s="16" t="s">
        <v>57</v>
      </c>
      <c r="G8" s="16">
        <v>21000</v>
      </c>
      <c r="H8" s="17">
        <v>0.038</v>
      </c>
      <c r="I8" s="16">
        <f t="shared" si="0"/>
        <v>798</v>
      </c>
    </row>
    <row r="9" spans="1:9">
      <c r="I9" s="19">
        <f>SUM(I3:I8)</f>
        <v>8797</v>
      </c>
    </row>
  </sheetData>
  <mergeCells count="11">
    <mergeCell ref="A1:I1"/>
    <mergeCell ref="A3:A5"/>
    <mergeCell ref="A6:A8"/>
    <mergeCell ref="B3:B5"/>
    <mergeCell ref="B6:B8"/>
    <mergeCell ref="C3:C5"/>
    <mergeCell ref="C6:C8"/>
    <mergeCell ref="D3:D5"/>
    <mergeCell ref="D6:D8"/>
    <mergeCell ref="E3:E5"/>
    <mergeCell ref="E6:E8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人民币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2026-04-08T05:16:34Z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