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 firstSheet="3" activeTab="3"/>
  </bookViews>
  <sheets>
    <sheet name="对账发票申请-0321" sheetId="14" state="hidden" r:id="rId1"/>
    <sheet name="对账发票申请-0329" sheetId="17" state="hidden" r:id="rId2"/>
    <sheet name="对账发票申请-0412" sheetId="18" state="hidden" r:id="rId3"/>
    <sheet name="对账发票申请-0416 " sheetId="19" r:id="rId4"/>
  </sheets>
  <definedNames>
    <definedName name="_xlnm._FilterDatabase" localSheetId="0" hidden="1">'对账发票申请-0321'!#REF!</definedName>
    <definedName name="_xlnm._FilterDatabase" localSheetId="1" hidden="1">'对账发票申请-0329'!#REF!</definedName>
    <definedName name="_xlnm._FilterDatabase" localSheetId="2" hidden="1">'对账发票申请-0412'!#REF!</definedName>
    <definedName name="_xlnm._FilterDatabase" localSheetId="3" hidden="1">'对账发票申请-0416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<sst xmlns="http://schemas.openxmlformats.org/spreadsheetml/2006/main" count="670" uniqueCount="265">
  <si>
    <t>深圳德事利对账单-Recall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</si>
  <si>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</si>
  <si>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</si>
  <si>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</si>
  <si>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</si>
  <si>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</si>
  <si>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</si>
  <si>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</si>
  <si>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</si>
  <si>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</si>
  <si>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</si>
  <si>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</si>
  <si>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</si>
  <si>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</si>
  <si>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深圳德事利</t>
  </si>
  <si>
    <t>Summer Lee</t>
  </si>
  <si>
    <t>RC-52224</t>
  </si>
  <si>
    <t>RSZDSLZH001</t>
  </si>
  <si>
    <t>7321/043/802/03</t>
  </si>
  <si>
    <t>蜡烛</t>
  </si>
  <si>
    <t>14标RFID贴纸45*35mm不可移</t>
  </si>
  <si>
    <t>已付款5704.0元</t>
  </si>
  <si>
    <t>7322/043/802/03</t>
  </si>
  <si>
    <t>6371/046/802/03</t>
  </si>
  <si>
    <t>6371/046/802/99</t>
  </si>
  <si>
    <t>6361/065/250/05</t>
  </si>
  <si>
    <t>31标A2-蜡烛警告标35mm可移</t>
  </si>
  <si>
    <t>RC-52311</t>
  </si>
  <si>
    <t>RSZDSLZH002</t>
  </si>
  <si>
    <t>9524/102/111/99</t>
  </si>
  <si>
    <t>14标贴纸45*35mm可移非RFID</t>
  </si>
  <si>
    <t>9524/466/111/99</t>
  </si>
  <si>
    <t>14标贴纸45*36mm可移非RFID</t>
  </si>
  <si>
    <t>14标贴纸45*37mm可移非RFID</t>
  </si>
  <si>
    <t>9524/105/111/99</t>
  </si>
  <si>
    <t>14标贴纸45*38mm可移非RFID</t>
  </si>
  <si>
    <t>14标贴纸45*39mm可移非RFID</t>
  </si>
  <si>
    <t>RC-52424</t>
  </si>
  <si>
    <t>RSZDSLZH003</t>
  </si>
  <si>
    <t>7321/043/802/02</t>
  </si>
  <si>
    <t>花瓶</t>
  </si>
  <si>
    <t>烛台</t>
  </si>
  <si>
    <t>RC-52475</t>
  </si>
  <si>
    <t>RSZDSLZH004</t>
  </si>
  <si>
    <t>2531/104/250/99</t>
  </si>
  <si>
    <t>vaso</t>
  </si>
  <si>
    <t>14标RFID贴纸45*35mm可移</t>
  </si>
  <si>
    <t>2531/105/250/99</t>
  </si>
  <si>
    <t>/</t>
  </si>
  <si>
    <t>2531/455/250/99</t>
  </si>
  <si>
    <t>2531/466/250/99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</si>
  <si>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</si>
  <si>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</si>
  <si>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</si>
  <si>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</si>
  <si>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</si>
  <si>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</si>
  <si>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</si>
  <si>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</si>
  <si>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</si>
  <si>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</si>
  <si>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</si>
  <si>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德事利</t>
  </si>
  <si>
    <t>深圳市德事利贸易有限公司</t>
  </si>
  <si>
    <t>贴纸</t>
  </si>
  <si>
    <t>见账单明细</t>
  </si>
  <si>
    <t>PCS</t>
  </si>
  <si>
    <t>RC-52804</t>
  </si>
  <si>
    <t>RSZDSLZH005</t>
  </si>
  <si>
    <t>2024.3.29已付款3815.5</t>
  </si>
  <si>
    <t>RC-52946</t>
  </si>
  <si>
    <t>RSZDSLZH008</t>
  </si>
  <si>
    <t>2527/104/400/99</t>
  </si>
  <si>
    <t>2527/105/400/99</t>
  </si>
  <si>
    <t>肥皂皿</t>
  </si>
  <si>
    <t>2527/466/400/99</t>
  </si>
  <si>
    <t>RC-52972</t>
  </si>
  <si>
    <t>RSZDSLZH009</t>
  </si>
  <si>
    <t>RC-53120</t>
  </si>
  <si>
    <t>RSZDSLZH007</t>
  </si>
  <si>
    <t>2525/466/400/99</t>
  </si>
  <si>
    <t>2024.4.1收款群9911.30</t>
  </si>
  <si>
    <t>2525/104/400/99</t>
  </si>
  <si>
    <t>2525/105/400/99</t>
  </si>
  <si>
    <t>2526/104/251/99</t>
  </si>
  <si>
    <t>2526/105/251/99</t>
  </si>
  <si>
    <t>2526/466/251/99</t>
  </si>
  <si>
    <t>7475/468/250/99</t>
  </si>
  <si>
    <t>RC-53281</t>
  </si>
  <si>
    <t>RSZDSLZH010</t>
  </si>
  <si>
    <t>9524/104/111/99</t>
  </si>
  <si>
    <t>RC-53282</t>
  </si>
  <si>
    <t>RSZDSLZH011</t>
  </si>
  <si>
    <t>6361/065/250/99</t>
  </si>
  <si>
    <t>RC-53892</t>
  </si>
  <si>
    <t>RSZDSLZH012</t>
  </si>
  <si>
    <t>2024.4.12收款群3826.9</t>
  </si>
  <si>
    <t>RC-53894</t>
  </si>
  <si>
    <t>RSZDSLZH013</t>
  </si>
  <si>
    <t>1533/065/250/99</t>
  </si>
  <si>
    <t>RC-54144</t>
  </si>
  <si>
    <t>RSZDSLZH014</t>
  </si>
  <si>
    <t>Summer</t>
  </si>
  <si>
    <t>S26010845</t>
  </si>
  <si>
    <t>RSZDSLZH208</t>
  </si>
  <si>
    <t>5377/046/802/03</t>
  </si>
  <si>
    <t>ZHRFS24014 14标RFID贴纸45*35mm不可移</t>
  </si>
  <si>
    <t>已付款</t>
  </si>
  <si>
    <t>2391/065/250/03</t>
  </si>
  <si>
    <t>2391/065</t>
  </si>
  <si>
    <t>31标A2-蜡烛警告标35mm不可移 ZHSK25016</t>
  </si>
  <si>
    <t>6361/065</t>
  </si>
  <si>
    <t>9378/046/250/03</t>
  </si>
  <si>
    <t>S26011473</t>
  </si>
  <si>
    <t>PO37111</t>
  </si>
  <si>
    <t>RSZDSLZH209</t>
  </si>
  <si>
    <t>0375/046/500/03</t>
  </si>
  <si>
    <t>ZHRFS24013 14标RFID贴纸45*35mm（可移）</t>
  </si>
  <si>
    <t>已付款17046.9</t>
  </si>
  <si>
    <t>S26011780</t>
  </si>
  <si>
    <t>RSZDSLZH210</t>
  </si>
  <si>
    <t>1521-104-712-99</t>
  </si>
  <si>
    <t>ZHRFS24013 14标RFID贴纸45*35mm可移</t>
  </si>
  <si>
    <t>1521-105-712-99</t>
  </si>
  <si>
    <t>1521-466-712-99</t>
  </si>
  <si>
    <t>5377-046-802-03</t>
  </si>
  <si>
    <t>6371-046-802-99</t>
  </si>
  <si>
    <t>7321-043-802-02</t>
  </si>
  <si>
    <t>7321-043-802-03</t>
  </si>
  <si>
    <t>9378-046-250-02</t>
  </si>
  <si>
    <t>0376-046-712-03</t>
  </si>
  <si>
    <t>6347-043-700-99</t>
  </si>
  <si>
    <t>6350-043-700-99</t>
  </si>
  <si>
    <t>S26011782</t>
  </si>
  <si>
    <t>RSZDSLZH211</t>
  </si>
  <si>
    <t>1511/105/052/99</t>
  </si>
  <si>
    <t>1511/466/052/99</t>
  </si>
  <si>
    <t>1511/104/052/99</t>
  </si>
  <si>
    <t>1511/099/052/99</t>
  </si>
  <si>
    <t>S26011784</t>
  </si>
  <si>
    <t>RSZDSLZH212</t>
  </si>
  <si>
    <t>1576/043/250/99</t>
  </si>
  <si>
    <t>1576/466/250/99</t>
  </si>
  <si>
    <t>4517-102-250-99</t>
  </si>
  <si>
    <t>4517-104-250-99</t>
  </si>
  <si>
    <t>4517-466-250-99</t>
  </si>
  <si>
    <t>4517-105-250-99</t>
  </si>
  <si>
    <t>S26012495</t>
  </si>
  <si>
    <t>RSZDSLZH213</t>
  </si>
  <si>
    <t>7209/428/733/99</t>
  </si>
  <si>
    <t>已付款13282.2</t>
  </si>
  <si>
    <t>7200/428/733/99</t>
  </si>
  <si>
    <t>7210/428/733/99</t>
  </si>
  <si>
    <t>7212/428/733/99</t>
  </si>
  <si>
    <t>7214/762/733/99</t>
  </si>
  <si>
    <t>7218/762/733/99</t>
  </si>
  <si>
    <t>1576/104/250/99</t>
  </si>
  <si>
    <t>1576/105/250/99</t>
  </si>
  <si>
    <t>S26012497</t>
  </si>
  <si>
    <t>RSZDSLZH214</t>
  </si>
  <si>
    <t>S26012813</t>
  </si>
  <si>
    <t>RSZDSLZH215</t>
  </si>
  <si>
    <t>0350/043/711/99</t>
  </si>
  <si>
    <t>已付款94</t>
  </si>
  <si>
    <t>S26030509</t>
  </si>
  <si>
    <t>24405-04</t>
  </si>
  <si>
    <t>RSZDSLZH216</t>
  </si>
  <si>
    <t>1576/102/250/99</t>
  </si>
  <si>
    <r>
      <rPr>
        <sz val="9"/>
        <rFont val="宋体"/>
        <charset val="134"/>
      </rPr>
      <t>已付款</t>
    </r>
    <r>
      <rPr>
        <sz val="9"/>
        <rFont val="Calibri"/>
        <charset val="134"/>
      </rPr>
      <t>16486.62</t>
    </r>
  </si>
  <si>
    <t>24406-04</t>
  </si>
  <si>
    <t>1576/455/250/99</t>
  </si>
  <si>
    <t>24407-04</t>
  </si>
  <si>
    <t>24856-04</t>
  </si>
  <si>
    <t>24857-04</t>
  </si>
  <si>
    <t>24858-04</t>
  </si>
  <si>
    <t>24859-04</t>
  </si>
  <si>
    <t>24860-04</t>
  </si>
  <si>
    <t>24869-04</t>
  </si>
  <si>
    <t>4517/105/250/99</t>
  </si>
  <si>
    <t>25279-04</t>
  </si>
  <si>
    <t>4517/065/250/99</t>
  </si>
  <si>
    <t>4517/065</t>
  </si>
  <si>
    <t>31标A1-蜡烛警告标35mm可移  ZHSK25006</t>
  </si>
  <si>
    <t>25286-04</t>
  </si>
  <si>
    <t>25406-04</t>
  </si>
  <si>
    <t>25427-04</t>
  </si>
  <si>
    <t>25428-04</t>
  </si>
  <si>
    <t>25429-04</t>
  </si>
  <si>
    <t>25432-04</t>
  </si>
  <si>
    <t>25444-04</t>
  </si>
  <si>
    <t>25930-04</t>
  </si>
  <si>
    <t>25931-04</t>
  </si>
  <si>
    <t>25932-04</t>
  </si>
  <si>
    <t>25958-04</t>
  </si>
  <si>
    <t>4517/102/250/99</t>
  </si>
  <si>
    <t>25959-04</t>
  </si>
  <si>
    <t>25960-04</t>
  </si>
  <si>
    <t>S26030516</t>
  </si>
  <si>
    <t>23267-04</t>
  </si>
  <si>
    <t>RSZDSLZH217</t>
  </si>
  <si>
    <t>5377/046/802/02</t>
  </si>
  <si>
    <r>
      <rPr>
        <sz val="10"/>
        <rFont val="宋体"/>
        <charset val="134"/>
      </rPr>
      <t>已付款</t>
    </r>
    <r>
      <rPr>
        <sz val="10"/>
        <rFont val="Calibri"/>
        <charset val="134"/>
      </rPr>
      <t>13245.86</t>
    </r>
  </si>
  <si>
    <t>24735-04</t>
  </si>
  <si>
    <t>24737-04</t>
  </si>
  <si>
    <t>25565-04</t>
  </si>
  <si>
    <t>25567-04</t>
  </si>
  <si>
    <t>25572-04</t>
  </si>
  <si>
    <t>9378/046/250/02</t>
  </si>
  <si>
    <t>37672-04</t>
  </si>
  <si>
    <t>6377/065/061/01</t>
  </si>
  <si>
    <t>6377/065</t>
  </si>
  <si>
    <t>6377/065/061/02</t>
  </si>
  <si>
    <t>38308-04</t>
  </si>
  <si>
    <t>4378/065/250/99</t>
  </si>
  <si>
    <t>4378/065</t>
  </si>
  <si>
    <t>4378/065/250/05</t>
  </si>
  <si>
    <t>38432-04</t>
  </si>
  <si>
    <t>4379/065/250/04</t>
  </si>
  <si>
    <t>4379/065</t>
  </si>
  <si>
    <t>38669-04</t>
  </si>
  <si>
    <t>4377/065/250/03</t>
  </si>
  <si>
    <t>4377/065</t>
  </si>
  <si>
    <t>24441-04</t>
  </si>
  <si>
    <t>1521/466/712/99</t>
  </si>
  <si>
    <t>24832-04</t>
  </si>
  <si>
    <t>1521/104/712/99</t>
  </si>
  <si>
    <t>24833-04</t>
  </si>
  <si>
    <t>1521/105/712/99</t>
  </si>
  <si>
    <t>24837-04</t>
  </si>
  <si>
    <t>25955-04</t>
  </si>
  <si>
    <t>25956-04</t>
  </si>
  <si>
    <t>25957-04</t>
  </si>
  <si>
    <t>S26030523</t>
  </si>
  <si>
    <t>24218-04</t>
  </si>
  <si>
    <t>RSZDSLZH218</t>
  </si>
  <si>
    <t>4351/043/581/02</t>
  </si>
  <si>
    <r>
      <rPr>
        <sz val="10"/>
        <rFont val="宋体"/>
        <charset val="134"/>
      </rPr>
      <t>已付款</t>
    </r>
    <r>
      <rPr>
        <sz val="10"/>
        <rFont val="Calibri"/>
        <charset val="134"/>
      </rPr>
      <t>12121.3</t>
    </r>
  </si>
  <si>
    <t>4351/043/581/03</t>
  </si>
  <si>
    <t>4351/043/581/04</t>
  </si>
  <si>
    <t>24762-04</t>
  </si>
  <si>
    <t>26009-04</t>
  </si>
  <si>
    <t>24397-04</t>
  </si>
  <si>
    <t>1511/743/052/99</t>
  </si>
  <si>
    <t>24398-04</t>
  </si>
  <si>
    <t>24399-04</t>
  </si>
  <si>
    <t>24400-04</t>
  </si>
  <si>
    <t>24822-04</t>
  </si>
  <si>
    <t>24823-04</t>
  </si>
  <si>
    <t>25288-04</t>
  </si>
  <si>
    <t>25918-04</t>
  </si>
  <si>
    <t>1511/455/052/99</t>
  </si>
  <si>
    <t>25919-04</t>
  </si>
  <si>
    <t>25920-04</t>
  </si>
  <si>
    <t>37819-03</t>
  </si>
  <si>
    <t>4513/466/250/99</t>
  </si>
  <si>
    <t>37820-04</t>
  </si>
  <si>
    <t>4513/104/250/99</t>
  </si>
  <si>
    <t>37821-04</t>
  </si>
  <si>
    <t>4513/105/250/99</t>
  </si>
  <si>
    <t>37822-04</t>
  </si>
  <si>
    <t>4513/455/250/99</t>
  </si>
  <si>
    <t>37824-04</t>
  </si>
  <si>
    <t>4513/102/250/99</t>
  </si>
  <si>
    <t>37825-04</t>
  </si>
  <si>
    <t>4513/099/250/99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</si>
</sst>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0_ "/>
  </numFmts>
  <fonts count="5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sz val="11"/>
      <name val="微软雅黑"/>
      <charset val="0"/>
    </font>
    <font>
      <sz val="10"/>
      <name val="宋体"/>
      <charset val="134"/>
    </font>
    <font>
      <sz val="10"/>
      <name val="Calibri"/>
      <charset val="134"/>
    </font>
    <font>
      <sz val="10"/>
      <name val="Arial"/>
      <charset val="134"/>
    </font>
    <font>
      <sz val="12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name val="微软雅黑"/>
      <charset val="0"/>
    </font>
    <font>
      <sz val="11"/>
      <color indexed="8"/>
      <name val="微软雅黑"/>
      <charset val="0"/>
    </font>
    <font>
      <sz val="11"/>
      <color theme="1"/>
      <name val="微软雅黑"/>
      <charset val="134"/>
    </font>
    <font>
      <sz val="10"/>
      <color indexed="8"/>
      <name val="微软雅黑"/>
      <charset val="0"/>
    </font>
    <font>
      <sz val="9"/>
      <color indexed="8"/>
      <name val="Arial"/>
      <charset val="0"/>
    </font>
    <font>
      <sz val="11"/>
      <color indexed="8"/>
      <name val="Times New Roman"/>
      <charset val="0"/>
    </font>
    <font>
      <sz val="9"/>
      <name val="微软雅黑"/>
      <charset val="134"/>
    </font>
    <font>
      <sz val="9"/>
      <color indexed="8"/>
      <name val="微软雅黑"/>
      <charset val="0"/>
    </font>
    <font>
      <sz val="9"/>
      <color theme="1"/>
      <name val="微软雅黑"/>
      <charset val="134"/>
    </font>
    <font>
      <sz val="9"/>
      <name val="宋体"/>
      <charset val="134"/>
    </font>
    <font>
      <sz val="9"/>
      <name val="Calibri"/>
      <charset val="134"/>
    </font>
    <font>
      <sz val="9"/>
      <color indexed="8"/>
      <name val="Times New Roman"/>
      <charset val="0"/>
    </font>
    <font>
      <sz val="9"/>
      <name val="Times New Roman"/>
      <charset val="0"/>
    </font>
    <font>
      <sz val="10"/>
      <name val="Arial"/>
      <charset val="0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11" applyNumberFormat="0" applyAlignment="0" applyProtection="0">
      <alignment vertical="center"/>
    </xf>
    <xf numFmtId="0" fontId="42" fillId="5" borderId="12" applyNumberFormat="0" applyAlignment="0" applyProtection="0">
      <alignment vertical="center"/>
    </xf>
    <xf numFmtId="0" fontId="43" fillId="5" borderId="11" applyNumberFormat="0" applyAlignment="0" applyProtection="0">
      <alignment vertical="center"/>
    </xf>
    <xf numFmtId="0" fontId="44" fillId="6" borderId="13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2" fillId="0" borderId="0">
      <alignment vertical="center"/>
    </xf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58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9" fontId="10" fillId="0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9" fontId="14" fillId="0" borderId="2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9" fontId="14" fillId="0" borderId="3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 wrapText="1"/>
    </xf>
    <xf numFmtId="179" fontId="14" fillId="0" borderId="4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4" fontId="21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/>
    </xf>
    <xf numFmtId="179" fontId="24" fillId="0" borderId="2" xfId="0" applyNumberFormat="1" applyFont="1" applyFill="1" applyBorder="1" applyAlignment="1">
      <alignment horizontal="center" vertical="center"/>
    </xf>
    <xf numFmtId="179" fontId="25" fillId="0" borderId="3" xfId="0" applyNumberFormat="1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179" fontId="25" fillId="0" borderId="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26" fillId="0" borderId="2" xfId="0" applyNumberFormat="1" applyFont="1" applyFill="1" applyBorder="1" applyAlignment="1" applyProtection="1">
      <alignment horizontal="center" vertical="center" wrapText="1"/>
    </xf>
    <xf numFmtId="49" fontId="26" fillId="0" borderId="4" xfId="0" applyNumberFormat="1" applyFont="1" applyFill="1" applyBorder="1" applyAlignment="1" applyProtection="1">
      <alignment horizontal="center" vertical="center" wrapText="1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180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176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44" fontId="31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49" fontId="18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150</xdr:row>
      <xdr:rowOff>0</xdr:rowOff>
    </xdr:from>
    <xdr:to>
      <xdr:col>6</xdr:col>
      <xdr:colOff>1233805</xdr:colOff>
      <xdr:row>151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6398260" y="32099250"/>
          <a:ext cx="1233805" cy="177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zoomScale="85" zoomScaleNormal="85" workbookViewId="0">
      <pane ySplit="2" topLeftCell="A3" activePane="bottomLeft" state="frozen"/>
      <selection/>
      <selection pane="bottomLeft" activeCell="I16" sqref="I16"/>
    </sheetView>
  </sheetViews>
  <sheetFormatPr defaultColWidth="9" defaultRowHeight="14"/>
  <cols>
    <col min="1" max="1" width="13.7909090909091" style="90" customWidth="1"/>
    <col min="2" max="2" width="11.5454545454545" style="90" customWidth="1"/>
    <col min="3" max="3" width="13.3727272727273" style="90" customWidth="1"/>
    <col min="4" max="4" width="19.6727272727273" style="90" customWidth="1"/>
    <col min="5" max="5" width="12.8272727272727" style="90" customWidth="1"/>
    <col min="6" max="6" width="17.6636363636364" style="90" customWidth="1"/>
    <col min="7" max="7" width="19.0363636363636" style="90" customWidth="1"/>
    <col min="8" max="8" width="11.3363636363636" style="90" customWidth="1"/>
    <col min="9" max="9" width="32.7818181818182" style="90" customWidth="1"/>
    <col min="10" max="10" width="12.0818181818182" style="90" customWidth="1"/>
    <col min="11" max="11" width="11.4363636363636" style="90" customWidth="1"/>
    <col min="12" max="12" width="15.3909090909091" style="90" customWidth="1"/>
    <col min="13" max="13" width="11.7545454545455" style="90" customWidth="1"/>
    <col min="14" max="16384" width="9" style="90"/>
  </cols>
  <sheetData>
    <row r="1" ht="23" spans="1:13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="88" customFormat="1" ht="15" spans="1:13">
      <c r="A2" s="92" t="s">
        <v>1</v>
      </c>
      <c r="B2" s="93" t="s">
        <v>2</v>
      </c>
      <c r="C2" s="92" t="s">
        <v>3</v>
      </c>
      <c r="D2" s="92" t="s">
        <v>4</v>
      </c>
      <c r="E2" s="92" t="s">
        <v>5</v>
      </c>
      <c r="F2" s="92" t="s">
        <v>6</v>
      </c>
      <c r="G2" s="94" t="s">
        <v>7</v>
      </c>
      <c r="H2" s="94" t="s">
        <v>8</v>
      </c>
      <c r="I2" s="95" t="s">
        <v>9</v>
      </c>
      <c r="J2" s="95" t="s">
        <v>10</v>
      </c>
      <c r="K2" s="96" t="s">
        <v>11</v>
      </c>
      <c r="L2" s="96" t="s">
        <v>12</v>
      </c>
      <c r="M2" s="97" t="s">
        <v>13</v>
      </c>
    </row>
    <row r="3" s="87" customFormat="1" ht="31" customHeight="1" spans="1:13">
      <c r="A3" s="121" t="s">
        <v>14</v>
      </c>
      <c r="B3" s="122">
        <v>45365</v>
      </c>
      <c r="C3" s="121" t="s">
        <v>15</v>
      </c>
      <c r="D3" s="121" t="s">
        <v>16</v>
      </c>
      <c r="E3" s="41">
        <v>33792</v>
      </c>
      <c r="F3" s="121" t="s">
        <v>17</v>
      </c>
      <c r="G3" s="31" t="s">
        <v>18</v>
      </c>
      <c r="H3" s="121" t="s">
        <v>19</v>
      </c>
      <c r="I3" s="121" t="s">
        <v>20</v>
      </c>
      <c r="J3" s="121">
        <v>1250</v>
      </c>
      <c r="K3" s="121">
        <v>0.47</v>
      </c>
      <c r="L3" s="121">
        <v>587.5</v>
      </c>
      <c r="M3" s="123" t="s">
        <v>21</v>
      </c>
    </row>
    <row r="4" s="87" customFormat="1" ht="31" customHeight="1" spans="1:13">
      <c r="A4" s="121"/>
      <c r="B4" s="122"/>
      <c r="C4" s="121"/>
      <c r="D4" s="121"/>
      <c r="E4" s="41">
        <v>33793</v>
      </c>
      <c r="F4" s="121"/>
      <c r="G4" s="31" t="s">
        <v>22</v>
      </c>
      <c r="H4" s="121"/>
      <c r="I4" s="121" t="s">
        <v>20</v>
      </c>
      <c r="J4" s="121">
        <v>320</v>
      </c>
      <c r="K4" s="121">
        <v>0.47</v>
      </c>
      <c r="L4" s="121">
        <v>150.4</v>
      </c>
      <c r="M4" s="123"/>
    </row>
    <row r="5" s="87" customFormat="1" ht="31" customHeight="1" spans="1:13">
      <c r="A5" s="121"/>
      <c r="B5" s="122"/>
      <c r="C5" s="121"/>
      <c r="D5" s="121"/>
      <c r="E5" s="41">
        <v>33795</v>
      </c>
      <c r="F5" s="121"/>
      <c r="G5" s="31" t="s">
        <v>23</v>
      </c>
      <c r="H5" s="121"/>
      <c r="I5" s="121" t="s">
        <v>20</v>
      </c>
      <c r="J5" s="121">
        <v>1050</v>
      </c>
      <c r="K5" s="121">
        <v>0.47</v>
      </c>
      <c r="L5" s="121">
        <v>493.5</v>
      </c>
      <c r="M5" s="123"/>
    </row>
    <row r="6" s="87" customFormat="1" ht="31" customHeight="1" spans="1:13">
      <c r="A6" s="121"/>
      <c r="B6" s="122"/>
      <c r="C6" s="121"/>
      <c r="D6" s="121"/>
      <c r="E6" s="41">
        <v>33795</v>
      </c>
      <c r="F6" s="121"/>
      <c r="G6" s="31" t="s">
        <v>24</v>
      </c>
      <c r="H6" s="121"/>
      <c r="I6" s="121" t="s">
        <v>20</v>
      </c>
      <c r="J6" s="121">
        <v>1050</v>
      </c>
      <c r="K6" s="121">
        <v>0.47</v>
      </c>
      <c r="L6" s="121">
        <v>493.5</v>
      </c>
      <c r="M6" s="123"/>
    </row>
    <row r="7" s="87" customFormat="1" ht="31" customHeight="1" spans="1:13">
      <c r="A7" s="121"/>
      <c r="B7" s="122"/>
      <c r="C7" s="121"/>
      <c r="D7" s="121"/>
      <c r="E7" s="41">
        <v>33796</v>
      </c>
      <c r="F7" s="121"/>
      <c r="G7" s="31" t="s">
        <v>25</v>
      </c>
      <c r="H7" s="121"/>
      <c r="I7" s="121" t="s">
        <v>20</v>
      </c>
      <c r="J7" s="121">
        <v>960</v>
      </c>
      <c r="K7" s="121">
        <v>0.47</v>
      </c>
      <c r="L7" s="121">
        <v>451.2</v>
      </c>
      <c r="M7" s="123"/>
    </row>
    <row r="8" s="87" customFormat="1" ht="31" customHeight="1" spans="1:13">
      <c r="A8" s="124"/>
      <c r="B8" s="125"/>
      <c r="C8" s="124"/>
      <c r="D8" s="124"/>
      <c r="E8" s="126"/>
      <c r="F8" s="124"/>
      <c r="G8" s="127"/>
      <c r="H8" s="121"/>
      <c r="I8" s="124" t="s">
        <v>26</v>
      </c>
      <c r="J8" s="124">
        <v>960</v>
      </c>
      <c r="K8" s="124">
        <v>0.07</v>
      </c>
      <c r="L8" s="124">
        <v>67.2</v>
      </c>
      <c r="M8" s="123"/>
    </row>
    <row r="9" s="87" customFormat="1" ht="31" customHeight="1" spans="1:13">
      <c r="A9" s="14" t="s">
        <v>14</v>
      </c>
      <c r="B9" s="36">
        <v>45366</v>
      </c>
      <c r="C9" s="14" t="s">
        <v>15</v>
      </c>
      <c r="D9" s="12" t="s">
        <v>27</v>
      </c>
      <c r="E9" s="16">
        <v>38025</v>
      </c>
      <c r="F9" s="12" t="s">
        <v>28</v>
      </c>
      <c r="G9" s="14" t="s">
        <v>29</v>
      </c>
      <c r="H9" s="12" t="s">
        <v>19</v>
      </c>
      <c r="I9" s="14" t="s">
        <v>30</v>
      </c>
      <c r="J9" s="14">
        <v>550</v>
      </c>
      <c r="K9" s="14">
        <v>0.1</v>
      </c>
      <c r="L9" s="14">
        <v>55</v>
      </c>
      <c r="M9" s="123"/>
    </row>
    <row r="10" s="87" customFormat="1" ht="31" customHeight="1" spans="1:13">
      <c r="A10" s="14"/>
      <c r="B10" s="36"/>
      <c r="C10" s="14"/>
      <c r="D10" s="19"/>
      <c r="E10" s="16">
        <v>38027</v>
      </c>
      <c r="F10" s="19"/>
      <c r="G10" s="12" t="s">
        <v>31</v>
      </c>
      <c r="H10" s="19"/>
      <c r="I10" s="14" t="s">
        <v>32</v>
      </c>
      <c r="J10" s="14">
        <v>590</v>
      </c>
      <c r="K10" s="14">
        <v>0.1</v>
      </c>
      <c r="L10" s="14">
        <v>59</v>
      </c>
      <c r="M10" s="123"/>
    </row>
    <row r="11" s="87" customFormat="1" ht="31" customHeight="1" spans="1:13">
      <c r="A11" s="14"/>
      <c r="B11" s="36"/>
      <c r="C11" s="14"/>
      <c r="D11" s="19"/>
      <c r="E11" s="16">
        <v>38311</v>
      </c>
      <c r="F11" s="19"/>
      <c r="G11" s="21"/>
      <c r="H11" s="19"/>
      <c r="I11" s="14" t="s">
        <v>33</v>
      </c>
      <c r="J11" s="14">
        <v>630</v>
      </c>
      <c r="K11" s="14">
        <v>0.1</v>
      </c>
      <c r="L11" s="14">
        <v>63</v>
      </c>
      <c r="M11" s="123"/>
    </row>
    <row r="12" s="87" customFormat="1" ht="31" customHeight="1" spans="1:13">
      <c r="A12" s="14"/>
      <c r="B12" s="36"/>
      <c r="C12" s="14"/>
      <c r="D12" s="19"/>
      <c r="E12" s="16">
        <v>38026</v>
      </c>
      <c r="F12" s="19"/>
      <c r="G12" s="12" t="s">
        <v>34</v>
      </c>
      <c r="H12" s="19"/>
      <c r="I12" s="14" t="s">
        <v>35</v>
      </c>
      <c r="J12" s="14">
        <v>480</v>
      </c>
      <c r="K12" s="14">
        <v>0.1</v>
      </c>
      <c r="L12" s="14">
        <v>48</v>
      </c>
      <c r="M12" s="123"/>
    </row>
    <row r="13" s="87" customFormat="1" ht="31" customHeight="1" spans="1:13">
      <c r="A13" s="14"/>
      <c r="B13" s="36"/>
      <c r="C13" s="14"/>
      <c r="D13" s="21"/>
      <c r="E13" s="16">
        <v>38310</v>
      </c>
      <c r="F13" s="21"/>
      <c r="G13" s="21"/>
      <c r="H13" s="21"/>
      <c r="I13" s="14" t="s">
        <v>36</v>
      </c>
      <c r="J13" s="14">
        <v>1260</v>
      </c>
      <c r="K13" s="14">
        <v>0.1</v>
      </c>
      <c r="L13" s="14">
        <v>126</v>
      </c>
      <c r="M13" s="123"/>
    </row>
    <row r="14" s="87" customFormat="1" ht="31" customHeight="1" spans="1:13">
      <c r="A14" s="14" t="s">
        <v>14</v>
      </c>
      <c r="B14" s="36">
        <v>45369</v>
      </c>
      <c r="C14" s="14" t="s">
        <v>15</v>
      </c>
      <c r="D14" s="14" t="s">
        <v>37</v>
      </c>
      <c r="E14" s="14">
        <v>38322</v>
      </c>
      <c r="F14" s="14" t="s">
        <v>38</v>
      </c>
      <c r="G14" s="14" t="s">
        <v>24</v>
      </c>
      <c r="H14" s="14" t="s">
        <v>19</v>
      </c>
      <c r="I14" s="14" t="s">
        <v>20</v>
      </c>
      <c r="J14" s="14">
        <v>1550</v>
      </c>
      <c r="K14" s="14">
        <v>0.47</v>
      </c>
      <c r="L14" s="14">
        <v>728.5</v>
      </c>
      <c r="M14" s="123"/>
    </row>
    <row r="15" s="87" customFormat="1" ht="31" customHeight="1" spans="1:13">
      <c r="A15" s="14"/>
      <c r="B15" s="36"/>
      <c r="C15" s="14"/>
      <c r="D15" s="14"/>
      <c r="E15" s="14">
        <v>38323</v>
      </c>
      <c r="F15" s="14"/>
      <c r="G15" s="14" t="s">
        <v>39</v>
      </c>
      <c r="H15" s="14" t="s">
        <v>40</v>
      </c>
      <c r="I15" s="14" t="s">
        <v>20</v>
      </c>
      <c r="J15" s="14">
        <v>1050</v>
      </c>
      <c r="K15" s="14">
        <v>0.47</v>
      </c>
      <c r="L15" s="14">
        <v>493.5</v>
      </c>
      <c r="M15" s="123"/>
    </row>
    <row r="16" s="87" customFormat="1" ht="31" customHeight="1" spans="1:13">
      <c r="A16" s="14"/>
      <c r="B16" s="36"/>
      <c r="C16" s="14"/>
      <c r="D16" s="14"/>
      <c r="E16" s="14"/>
      <c r="F16" s="14"/>
      <c r="G16" s="14" t="s">
        <v>18</v>
      </c>
      <c r="H16" s="14"/>
      <c r="I16" s="14" t="s">
        <v>20</v>
      </c>
      <c r="J16" s="14">
        <v>1850</v>
      </c>
      <c r="K16" s="14">
        <v>0.47</v>
      </c>
      <c r="L16" s="14">
        <v>869.5</v>
      </c>
      <c r="M16" s="123"/>
    </row>
    <row r="17" s="87" customFormat="1" ht="31" customHeight="1" spans="1:13">
      <c r="A17" s="14"/>
      <c r="B17" s="36"/>
      <c r="C17" s="14"/>
      <c r="D17" s="14"/>
      <c r="E17" s="12">
        <v>38324</v>
      </c>
      <c r="F17" s="14"/>
      <c r="G17" s="12" t="s">
        <v>25</v>
      </c>
      <c r="H17" s="12" t="s">
        <v>19</v>
      </c>
      <c r="I17" s="14" t="s">
        <v>20</v>
      </c>
      <c r="J17" s="14">
        <v>1050</v>
      </c>
      <c r="K17" s="14">
        <v>0.47</v>
      </c>
      <c r="L17" s="14">
        <v>493.5</v>
      </c>
      <c r="M17" s="123"/>
    </row>
    <row r="18" s="87" customFormat="1" ht="31" customHeight="1" spans="1:13">
      <c r="A18" s="14"/>
      <c r="B18" s="36"/>
      <c r="C18" s="14"/>
      <c r="D18" s="14"/>
      <c r="E18" s="21"/>
      <c r="F18" s="14"/>
      <c r="G18" s="21"/>
      <c r="H18" s="21"/>
      <c r="I18" s="14" t="s">
        <v>26</v>
      </c>
      <c r="J18" s="14">
        <v>1050</v>
      </c>
      <c r="K18" s="14">
        <v>0.07</v>
      </c>
      <c r="L18" s="14">
        <v>73.5</v>
      </c>
      <c r="M18" s="123"/>
    </row>
    <row r="19" s="87" customFormat="1" ht="31" customHeight="1" spans="1:13">
      <c r="A19" s="14"/>
      <c r="B19" s="36"/>
      <c r="C19" s="14"/>
      <c r="D19" s="14"/>
      <c r="E19" s="14">
        <v>38364</v>
      </c>
      <c r="F19" s="14"/>
      <c r="G19" s="14" t="s">
        <v>22</v>
      </c>
      <c r="H19" s="14" t="s">
        <v>41</v>
      </c>
      <c r="I19" s="14" t="s">
        <v>20</v>
      </c>
      <c r="J19" s="14">
        <v>530</v>
      </c>
      <c r="K19" s="14">
        <v>0.47</v>
      </c>
      <c r="L19" s="14">
        <v>249.1</v>
      </c>
      <c r="M19" s="123"/>
    </row>
    <row r="20" s="87" customFormat="1" ht="31" customHeight="1" spans="1:13">
      <c r="A20" s="14" t="s">
        <v>14</v>
      </c>
      <c r="B20" s="36">
        <v>45370</v>
      </c>
      <c r="C20" s="14" t="s">
        <v>15</v>
      </c>
      <c r="D20" s="14" t="s">
        <v>42</v>
      </c>
      <c r="E20" s="16">
        <v>37896</v>
      </c>
      <c r="F20" s="14" t="s">
        <v>43</v>
      </c>
      <c r="G20" s="14" t="s">
        <v>44</v>
      </c>
      <c r="H20" s="14" t="s">
        <v>45</v>
      </c>
      <c r="I20" s="14" t="s">
        <v>46</v>
      </c>
      <c r="J20" s="14">
        <v>110</v>
      </c>
      <c r="K20" s="14">
        <v>0.47</v>
      </c>
      <c r="L20" s="14">
        <v>51.7</v>
      </c>
      <c r="M20" s="123"/>
    </row>
    <row r="21" s="87" customFormat="1" ht="31" customHeight="1" spans="1:13">
      <c r="A21" s="14"/>
      <c r="B21" s="36"/>
      <c r="C21" s="14"/>
      <c r="D21" s="14"/>
      <c r="E21" s="16">
        <v>37897</v>
      </c>
      <c r="F21" s="14"/>
      <c r="G21" s="14" t="s">
        <v>47</v>
      </c>
      <c r="H21" s="14" t="s">
        <v>48</v>
      </c>
      <c r="I21" s="14" t="s">
        <v>46</v>
      </c>
      <c r="J21" s="14">
        <v>100</v>
      </c>
      <c r="K21" s="14">
        <v>0.47</v>
      </c>
      <c r="L21" s="14">
        <v>47</v>
      </c>
      <c r="M21" s="123"/>
    </row>
    <row r="22" s="87" customFormat="1" ht="31" customHeight="1" spans="1:13">
      <c r="A22" s="14"/>
      <c r="B22" s="36"/>
      <c r="C22" s="14"/>
      <c r="D22" s="14"/>
      <c r="E22" s="14">
        <v>37898</v>
      </c>
      <c r="F22" s="14"/>
      <c r="G22" s="14" t="s">
        <v>49</v>
      </c>
      <c r="H22" s="14" t="s">
        <v>48</v>
      </c>
      <c r="I22" s="14" t="s">
        <v>46</v>
      </c>
      <c r="J22" s="14">
        <v>100</v>
      </c>
      <c r="K22" s="14">
        <v>0.47</v>
      </c>
      <c r="L22" s="14">
        <v>47</v>
      </c>
      <c r="M22" s="123"/>
    </row>
    <row r="23" s="87" customFormat="1" ht="31" customHeight="1" spans="1:13">
      <c r="A23" s="14"/>
      <c r="B23" s="36"/>
      <c r="C23" s="14"/>
      <c r="D23" s="14"/>
      <c r="E23" s="16">
        <v>38124</v>
      </c>
      <c r="F23" s="14"/>
      <c r="G23" s="14" t="s">
        <v>50</v>
      </c>
      <c r="H23" s="14" t="s">
        <v>48</v>
      </c>
      <c r="I23" s="14" t="s">
        <v>46</v>
      </c>
      <c r="J23" s="14">
        <v>120</v>
      </c>
      <c r="K23" s="14">
        <v>0.47</v>
      </c>
      <c r="L23" s="14">
        <v>56.4</v>
      </c>
      <c r="M23" s="123"/>
    </row>
    <row r="24" s="89" customFormat="1" ht="20" customHeight="1" spans="1:13">
      <c r="A24" s="119" t="s">
        <v>51</v>
      </c>
      <c r="B24" s="120"/>
      <c r="C24" s="104"/>
      <c r="D24" s="119"/>
      <c r="E24" s="104"/>
      <c r="F24" s="104"/>
      <c r="G24" s="104"/>
      <c r="H24" s="104"/>
      <c r="I24" s="119"/>
      <c r="J24" s="104">
        <f>SUM(J3:J23)</f>
        <v>16610</v>
      </c>
      <c r="K24" s="105"/>
      <c r="L24" s="105">
        <f>SUM(L3:L23)</f>
        <v>5704</v>
      </c>
      <c r="M24" s="106"/>
    </row>
    <row r="25" customFormat="1" ht="23" spans="1:13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90"/>
      <c r="L25" s="90"/>
    </row>
    <row r="26" ht="23" spans="1:13">
      <c r="A26" s="108" t="s">
        <v>52</v>
      </c>
      <c r="B26" s="108"/>
      <c r="C26" s="108"/>
      <c r="D26" s="108"/>
      <c r="E26" s="108"/>
      <c r="F26" s="108"/>
      <c r="G26" s="108"/>
      <c r="H26" s="108"/>
      <c r="I26" s="108"/>
      <c r="J26" s="108"/>
    </row>
    <row r="27" s="90" customFormat="1" ht="45" customHeight="1" spans="1:13">
      <c r="A27" s="109" t="s">
        <v>53</v>
      </c>
      <c r="B27" s="109" t="s">
        <v>54</v>
      </c>
      <c r="C27" s="109" t="s">
        <v>1</v>
      </c>
      <c r="D27" s="109" t="s">
        <v>55</v>
      </c>
      <c r="E27" s="109" t="s">
        <v>56</v>
      </c>
      <c r="F27" s="109" t="s">
        <v>57</v>
      </c>
      <c r="G27" s="97" t="s">
        <v>58</v>
      </c>
      <c r="H27" s="97" t="s">
        <v>59</v>
      </c>
      <c r="I27" s="109" t="s">
        <v>60</v>
      </c>
      <c r="J27" s="97" t="s">
        <v>61</v>
      </c>
    </row>
    <row r="28" s="90" customFormat="1" ht="34" customHeight="1" spans="1:13">
      <c r="A28" s="110">
        <v>1</v>
      </c>
      <c r="B28" s="111"/>
      <c r="C28" s="110" t="s">
        <v>62</v>
      </c>
      <c r="D28" s="112" t="s">
        <v>63</v>
      </c>
      <c r="E28" s="110" t="s">
        <v>64</v>
      </c>
      <c r="F28" s="110" t="s">
        <v>65</v>
      </c>
      <c r="G28" s="110" t="s">
        <v>66</v>
      </c>
      <c r="H28" s="110">
        <f>J24</f>
        <v>16610</v>
      </c>
      <c r="I28" s="113">
        <f>L24</f>
        <v>5704</v>
      </c>
      <c r="J28" s="110"/>
      <c r="K28" s="114"/>
    </row>
    <row r="29" spans="1:13">
      <c r="D29" s="115"/>
    </row>
  </sheetData>
  <mergeCells count="34">
    <mergeCell ref="A1:L1"/>
    <mergeCell ref="A26:J26"/>
    <mergeCell ref="A3:A8"/>
    <mergeCell ref="A9:A13"/>
    <mergeCell ref="A14:A19"/>
    <mergeCell ref="A20:A23"/>
    <mergeCell ref="B3:B8"/>
    <mergeCell ref="B9:B13"/>
    <mergeCell ref="B14:B19"/>
    <mergeCell ref="B20:B23"/>
    <mergeCell ref="C3:C8"/>
    <mergeCell ref="C9:C13"/>
    <mergeCell ref="C14:C19"/>
    <mergeCell ref="C20:C23"/>
    <mergeCell ref="D3:D8"/>
    <mergeCell ref="D9:D13"/>
    <mergeCell ref="D14:D19"/>
    <mergeCell ref="D20:D23"/>
    <mergeCell ref="E7:E8"/>
    <mergeCell ref="E15:E16"/>
    <mergeCell ref="E17:E18"/>
    <mergeCell ref="F3:F8"/>
    <mergeCell ref="F9:F13"/>
    <mergeCell ref="F14:F19"/>
    <mergeCell ref="F20:F23"/>
    <mergeCell ref="G7:G8"/>
    <mergeCell ref="G10:G11"/>
    <mergeCell ref="G12:G13"/>
    <mergeCell ref="G17:G18"/>
    <mergeCell ref="H3:H8"/>
    <mergeCell ref="H9:H13"/>
    <mergeCell ref="H15:H16"/>
    <mergeCell ref="H17:H18"/>
    <mergeCell ref="M3:M9"/>
  </mergeCells>
  <pageMargins left="0.7" right="0.7" top="0.75" bottom="0.75" header="0.3" footer="0.3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85" zoomScaleNormal="85" workbookViewId="0">
      <pane ySplit="2" topLeftCell="A3" activePane="bottomLeft" state="frozen"/>
      <selection/>
      <selection pane="bottomLeft" activeCell="F19" sqref="F19"/>
    </sheetView>
  </sheetViews>
  <sheetFormatPr defaultColWidth="9" defaultRowHeight="14"/>
  <cols>
    <col min="1" max="1" width="13.7909090909091" style="90" customWidth="1"/>
    <col min="2" max="2" width="11.5454545454545" style="90" customWidth="1"/>
    <col min="3" max="3" width="13.3727272727273" style="90" customWidth="1"/>
    <col min="4" max="4" width="19.6727272727273" style="90" customWidth="1"/>
    <col min="5" max="5" width="12.8272727272727" style="90" customWidth="1"/>
    <col min="6" max="6" width="17.6636363636364" style="90" customWidth="1"/>
    <col min="7" max="7" width="19.0363636363636" style="90" customWidth="1"/>
    <col min="8" max="8" width="11.3363636363636" style="90" customWidth="1"/>
    <col min="9" max="9" width="32.7818181818182" style="90" customWidth="1"/>
    <col min="10" max="10" width="12.0818181818182" style="90" customWidth="1"/>
    <col min="11" max="11" width="11.4363636363636" style="90" customWidth="1"/>
    <col min="12" max="12" width="15.3909090909091" style="90" customWidth="1"/>
    <col min="13" max="13" width="26" style="90" customWidth="1"/>
    <col min="14" max="16384" width="9" style="90"/>
  </cols>
  <sheetData>
    <row r="1" ht="23" spans="1:13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="88" customFormat="1" ht="15" spans="1:13">
      <c r="A2" s="92" t="s">
        <v>1</v>
      </c>
      <c r="B2" s="93" t="s">
        <v>2</v>
      </c>
      <c r="C2" s="92" t="s">
        <v>3</v>
      </c>
      <c r="D2" s="92" t="s">
        <v>4</v>
      </c>
      <c r="E2" s="92" t="s">
        <v>5</v>
      </c>
      <c r="F2" s="92" t="s">
        <v>6</v>
      </c>
      <c r="G2" s="94" t="s">
        <v>7</v>
      </c>
      <c r="H2" s="94" t="s">
        <v>8</v>
      </c>
      <c r="I2" s="95" t="s">
        <v>9</v>
      </c>
      <c r="J2" s="95" t="s">
        <v>10</v>
      </c>
      <c r="K2" s="96" t="s">
        <v>11</v>
      </c>
      <c r="L2" s="96" t="s">
        <v>12</v>
      </c>
      <c r="M2" s="97" t="s">
        <v>13</v>
      </c>
    </row>
    <row r="3" s="88" customFormat="1" ht="16.5" spans="1:13">
      <c r="A3" s="14" t="s">
        <v>14</v>
      </c>
      <c r="B3" s="36">
        <v>45373</v>
      </c>
      <c r="C3" s="14" t="s">
        <v>15</v>
      </c>
      <c r="D3" s="14" t="s">
        <v>67</v>
      </c>
      <c r="E3" s="14">
        <v>38855</v>
      </c>
      <c r="F3" s="14" t="s">
        <v>68</v>
      </c>
      <c r="G3" s="14" t="s">
        <v>18</v>
      </c>
      <c r="H3" s="14" t="s">
        <v>40</v>
      </c>
      <c r="I3" s="14" t="s">
        <v>20</v>
      </c>
      <c r="J3" s="14">
        <v>1250</v>
      </c>
      <c r="K3" s="14">
        <v>0.47</v>
      </c>
      <c r="L3" s="14">
        <v>587.5</v>
      </c>
      <c r="M3" s="116" t="s">
        <v>69</v>
      </c>
    </row>
    <row r="4" s="88" customFormat="1" ht="16.5" spans="1:13">
      <c r="A4" s="14" t="s">
        <v>14</v>
      </c>
      <c r="B4" s="36">
        <v>45373</v>
      </c>
      <c r="C4" s="14" t="s">
        <v>15</v>
      </c>
      <c r="D4" s="14" t="s">
        <v>70</v>
      </c>
      <c r="E4" s="16">
        <v>36971</v>
      </c>
      <c r="F4" s="14" t="s">
        <v>71</v>
      </c>
      <c r="G4" s="14" t="s">
        <v>72</v>
      </c>
      <c r="H4" s="14" t="s">
        <v>40</v>
      </c>
      <c r="I4" s="14" t="s">
        <v>46</v>
      </c>
      <c r="J4" s="14">
        <v>2500</v>
      </c>
      <c r="K4" s="14">
        <v>0.47</v>
      </c>
      <c r="L4" s="14">
        <v>1175</v>
      </c>
      <c r="M4" s="117"/>
    </row>
    <row r="5" s="88" customFormat="1" ht="16.5" spans="1:13">
      <c r="A5" s="14"/>
      <c r="B5" s="36"/>
      <c r="C5" s="14"/>
      <c r="D5" s="14"/>
      <c r="E5" s="16">
        <v>36972</v>
      </c>
      <c r="F5" s="14"/>
      <c r="G5" s="14" t="s">
        <v>73</v>
      </c>
      <c r="H5" s="14" t="s">
        <v>74</v>
      </c>
      <c r="I5" s="14" t="s">
        <v>46</v>
      </c>
      <c r="J5" s="14">
        <v>1600</v>
      </c>
      <c r="K5" s="14">
        <v>0.47</v>
      </c>
      <c r="L5" s="14">
        <v>752</v>
      </c>
      <c r="M5" s="117"/>
    </row>
    <row r="6" s="88" customFormat="1" ht="16.5" spans="1:13">
      <c r="A6" s="14"/>
      <c r="B6" s="36"/>
      <c r="C6" s="14"/>
      <c r="D6" s="14"/>
      <c r="E6" s="16">
        <v>36973</v>
      </c>
      <c r="F6" s="14"/>
      <c r="G6" s="14" t="s">
        <v>75</v>
      </c>
      <c r="H6" s="14" t="s">
        <v>48</v>
      </c>
      <c r="I6" s="14" t="s">
        <v>46</v>
      </c>
      <c r="J6" s="14">
        <v>2300</v>
      </c>
      <c r="K6" s="14">
        <v>0.47</v>
      </c>
      <c r="L6" s="14">
        <v>1081</v>
      </c>
      <c r="M6" s="117"/>
    </row>
    <row r="7" s="88" customFormat="1" ht="16.5" spans="1:13">
      <c r="A7" s="14" t="s">
        <v>14</v>
      </c>
      <c r="B7" s="36">
        <v>45376</v>
      </c>
      <c r="C7" s="14" t="s">
        <v>15</v>
      </c>
      <c r="D7" s="12" t="s">
        <v>76</v>
      </c>
      <c r="E7" s="16">
        <v>39036</v>
      </c>
      <c r="F7" s="14" t="s">
        <v>77</v>
      </c>
      <c r="G7" s="16" t="s">
        <v>29</v>
      </c>
      <c r="H7" s="14" t="s">
        <v>19</v>
      </c>
      <c r="I7" s="14" t="s">
        <v>30</v>
      </c>
      <c r="J7" s="14">
        <v>1100</v>
      </c>
      <c r="K7" s="14">
        <v>0.1</v>
      </c>
      <c r="L7" s="14">
        <v>110</v>
      </c>
      <c r="M7" s="117"/>
    </row>
    <row r="8" s="88" customFormat="1" ht="16.5" spans="1:13">
      <c r="A8" s="14"/>
      <c r="B8" s="36"/>
      <c r="C8" s="14"/>
      <c r="D8" s="21"/>
      <c r="E8" s="14">
        <v>39038</v>
      </c>
      <c r="F8" s="14"/>
      <c r="G8" s="16" t="s">
        <v>31</v>
      </c>
      <c r="H8" s="14"/>
      <c r="I8" s="14" t="s">
        <v>30</v>
      </c>
      <c r="J8" s="14">
        <v>1100</v>
      </c>
      <c r="K8" s="14">
        <v>0.1</v>
      </c>
      <c r="L8" s="14">
        <v>110</v>
      </c>
      <c r="M8" s="118"/>
    </row>
    <row r="9" s="89" customFormat="1" ht="20" customHeight="1" spans="1:13">
      <c r="A9" s="119" t="s">
        <v>51</v>
      </c>
      <c r="B9" s="120"/>
      <c r="C9" s="104"/>
      <c r="D9" s="119"/>
      <c r="E9" s="104"/>
      <c r="F9" s="104"/>
      <c r="G9" s="104"/>
      <c r="H9" s="104"/>
      <c r="I9" s="119"/>
      <c r="J9" s="104">
        <f>SUM(J3:J8)</f>
        <v>9850</v>
      </c>
      <c r="K9" s="105"/>
      <c r="L9" s="105">
        <f>SUM(L3:L8)</f>
        <v>3815.5</v>
      </c>
      <c r="M9" s="106"/>
    </row>
    <row r="10" customFormat="1" ht="23" spans="1:13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90"/>
      <c r="L10" s="90"/>
    </row>
    <row r="11" ht="23" spans="1:13">
      <c r="A11" s="108" t="s">
        <v>52</v>
      </c>
      <c r="B11" s="108"/>
      <c r="C11" s="108"/>
      <c r="D11" s="108"/>
      <c r="E11" s="108"/>
      <c r="F11" s="108"/>
      <c r="G11" s="108"/>
      <c r="H11" s="108"/>
      <c r="I11" s="108"/>
      <c r="J11" s="108"/>
    </row>
    <row r="12" s="90" customFormat="1" ht="45" customHeight="1" spans="1:13">
      <c r="A12" s="109" t="s">
        <v>53</v>
      </c>
      <c r="B12" s="109" t="s">
        <v>54</v>
      </c>
      <c r="C12" s="109" t="s">
        <v>1</v>
      </c>
      <c r="D12" s="109" t="s">
        <v>55</v>
      </c>
      <c r="E12" s="109" t="s">
        <v>56</v>
      </c>
      <c r="F12" s="109" t="s">
        <v>57</v>
      </c>
      <c r="G12" s="97" t="s">
        <v>58</v>
      </c>
      <c r="H12" s="97" t="s">
        <v>59</v>
      </c>
      <c r="I12" s="109" t="s">
        <v>60</v>
      </c>
      <c r="J12" s="97" t="s">
        <v>61</v>
      </c>
    </row>
    <row r="13" s="90" customFormat="1" ht="34" customHeight="1" spans="1:13">
      <c r="A13" s="110">
        <v>1</v>
      </c>
      <c r="B13" s="111"/>
      <c r="C13" s="110" t="s">
        <v>62</v>
      </c>
      <c r="D13" s="112" t="s">
        <v>63</v>
      </c>
      <c r="E13" s="110" t="s">
        <v>64</v>
      </c>
      <c r="F13" s="110" t="s">
        <v>65</v>
      </c>
      <c r="G13" s="110" t="s">
        <v>66</v>
      </c>
      <c r="H13" s="110">
        <f>J9</f>
        <v>9850</v>
      </c>
      <c r="I13" s="113">
        <f>L9</f>
        <v>3815.5</v>
      </c>
      <c r="J13" s="110"/>
      <c r="K13" s="114"/>
    </row>
    <row r="14" spans="1:13">
      <c r="D14" s="115"/>
    </row>
    <row r="18" spans="9:9">
      <c r="I18" s="115"/>
    </row>
    <row r="20" spans="9:9">
      <c r="I20" s="115"/>
    </row>
  </sheetData>
  <mergeCells count="14">
    <mergeCell ref="A1:L1"/>
    <mergeCell ref="A11:J11"/>
    <mergeCell ref="A4:A6"/>
    <mergeCell ref="A7:A8"/>
    <mergeCell ref="B4:B6"/>
    <mergeCell ref="B7:B8"/>
    <mergeCell ref="C4:C6"/>
    <mergeCell ref="C7:C8"/>
    <mergeCell ref="D4:D6"/>
    <mergeCell ref="D7:D8"/>
    <mergeCell ref="F4:F6"/>
    <mergeCell ref="F7:F8"/>
    <mergeCell ref="H7:H8"/>
    <mergeCell ref="M3:M8"/>
  </mergeCells>
  <pageMargins left="0.7" right="0.7" top="0.75" bottom="0.75" header="0.3" footer="0.3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zoomScale="85" zoomScaleNormal="85" workbookViewId="0">
      <pane ySplit="2" topLeftCell="A3" activePane="bottomLeft" state="frozen"/>
      <selection/>
      <selection pane="bottomLeft" activeCell="I31" sqref="I31"/>
    </sheetView>
  </sheetViews>
  <sheetFormatPr defaultColWidth="9" defaultRowHeight="14"/>
  <cols>
    <col min="1" max="1" width="13.7909090909091" style="90" customWidth="1"/>
    <col min="2" max="2" width="11.5454545454545" style="90" customWidth="1"/>
    <col min="3" max="3" width="13.3727272727273" style="90" customWidth="1"/>
    <col min="4" max="4" width="19.6727272727273" style="90" customWidth="1"/>
    <col min="5" max="5" width="12.8272727272727" style="90" customWidth="1"/>
    <col min="6" max="6" width="17.6636363636364" style="90" customWidth="1"/>
    <col min="7" max="7" width="19.0363636363636" style="90" customWidth="1"/>
    <col min="8" max="8" width="11.3363636363636" style="90" customWidth="1"/>
    <col min="9" max="9" width="32.7818181818182" style="90" customWidth="1"/>
    <col min="10" max="10" width="12.0818181818182" style="90" customWidth="1"/>
    <col min="11" max="11" width="11.4363636363636" style="90" customWidth="1"/>
    <col min="12" max="12" width="15.3909090909091" style="90" customWidth="1"/>
    <col min="13" max="13" width="26" style="90" customWidth="1"/>
    <col min="14" max="16384" width="9" style="90"/>
  </cols>
  <sheetData>
    <row r="1" ht="23" spans="1:13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="88" customFormat="1" ht="15" spans="1:13">
      <c r="A2" s="92" t="s">
        <v>1</v>
      </c>
      <c r="B2" s="93" t="s">
        <v>2</v>
      </c>
      <c r="C2" s="92" t="s">
        <v>3</v>
      </c>
      <c r="D2" s="92" t="s">
        <v>4</v>
      </c>
      <c r="E2" s="92" t="s">
        <v>5</v>
      </c>
      <c r="F2" s="92" t="s">
        <v>6</v>
      </c>
      <c r="G2" s="94" t="s">
        <v>7</v>
      </c>
      <c r="H2" s="94" t="s">
        <v>8</v>
      </c>
      <c r="I2" s="95" t="s">
        <v>9</v>
      </c>
      <c r="J2" s="95" t="s">
        <v>10</v>
      </c>
      <c r="K2" s="96" t="s">
        <v>11</v>
      </c>
      <c r="L2" s="96" t="s">
        <v>12</v>
      </c>
      <c r="M2" s="97" t="s">
        <v>13</v>
      </c>
    </row>
    <row r="3" s="88" customFormat="1" ht="16.5" spans="1:13">
      <c r="A3" s="14" t="s">
        <v>14</v>
      </c>
      <c r="B3" s="36">
        <v>45373</v>
      </c>
      <c r="C3" s="14" t="s">
        <v>15</v>
      </c>
      <c r="D3" s="14" t="s">
        <v>78</v>
      </c>
      <c r="E3" s="16">
        <v>36965</v>
      </c>
      <c r="F3" s="14" t="s">
        <v>79</v>
      </c>
      <c r="G3" s="14" t="s">
        <v>80</v>
      </c>
      <c r="H3" s="14" t="s">
        <v>48</v>
      </c>
      <c r="I3" s="14" t="s">
        <v>46</v>
      </c>
      <c r="J3" s="14">
        <v>2080</v>
      </c>
      <c r="K3" s="14">
        <v>0.47</v>
      </c>
      <c r="L3" s="14">
        <f t="shared" ref="L3:L14" si="0">J3*K3</f>
        <v>977.6</v>
      </c>
      <c r="M3" s="98" t="s">
        <v>81</v>
      </c>
    </row>
    <row r="4" s="88" customFormat="1" ht="16.5" spans="1:13">
      <c r="A4" s="14"/>
      <c r="B4" s="36"/>
      <c r="C4" s="14"/>
      <c r="D4" s="14"/>
      <c r="E4" s="16">
        <v>36966</v>
      </c>
      <c r="F4" s="14"/>
      <c r="G4" s="14" t="s">
        <v>82</v>
      </c>
      <c r="H4" s="14" t="s">
        <v>40</v>
      </c>
      <c r="I4" s="14" t="s">
        <v>46</v>
      </c>
      <c r="J4" s="14">
        <v>2380</v>
      </c>
      <c r="K4" s="14">
        <v>0.47</v>
      </c>
      <c r="L4" s="14">
        <f t="shared" si="0"/>
        <v>1118.6</v>
      </c>
      <c r="M4" s="98"/>
    </row>
    <row r="5" s="88" customFormat="1" ht="16.5" spans="1:13">
      <c r="A5" s="14"/>
      <c r="B5" s="36"/>
      <c r="C5" s="14"/>
      <c r="D5" s="14"/>
      <c r="E5" s="16">
        <v>36967</v>
      </c>
      <c r="F5" s="14"/>
      <c r="G5" s="14" t="s">
        <v>83</v>
      </c>
      <c r="H5" s="14" t="s">
        <v>74</v>
      </c>
      <c r="I5" s="14" t="s">
        <v>46</v>
      </c>
      <c r="J5" s="14">
        <v>1850</v>
      </c>
      <c r="K5" s="14">
        <v>0.47</v>
      </c>
      <c r="L5" s="14">
        <f t="shared" si="0"/>
        <v>869.5</v>
      </c>
      <c r="M5" s="98"/>
    </row>
    <row r="6" s="88" customFormat="1" ht="16.5" spans="1:13">
      <c r="A6" s="14"/>
      <c r="B6" s="36"/>
      <c r="C6" s="14"/>
      <c r="D6" s="14"/>
      <c r="E6" s="16">
        <v>36968</v>
      </c>
      <c r="F6" s="14"/>
      <c r="G6" s="14" t="s">
        <v>84</v>
      </c>
      <c r="H6" s="14" t="s">
        <v>40</v>
      </c>
      <c r="I6" s="14" t="s">
        <v>46</v>
      </c>
      <c r="J6" s="14">
        <v>4100</v>
      </c>
      <c r="K6" s="14">
        <v>0.47</v>
      </c>
      <c r="L6" s="14">
        <f t="shared" si="0"/>
        <v>1927</v>
      </c>
      <c r="M6" s="98"/>
    </row>
    <row r="7" s="88" customFormat="1" ht="16.5" spans="1:13">
      <c r="A7" s="14"/>
      <c r="B7" s="36"/>
      <c r="C7" s="14"/>
      <c r="D7" s="14"/>
      <c r="E7" s="16">
        <v>36969</v>
      </c>
      <c r="F7" s="14"/>
      <c r="G7" s="14" t="s">
        <v>85</v>
      </c>
      <c r="H7" s="14" t="s">
        <v>74</v>
      </c>
      <c r="I7" s="14" t="s">
        <v>46</v>
      </c>
      <c r="J7" s="14">
        <v>3100</v>
      </c>
      <c r="K7" s="14">
        <v>0.47</v>
      </c>
      <c r="L7" s="14">
        <f t="shared" si="0"/>
        <v>1457</v>
      </c>
      <c r="M7" s="98"/>
    </row>
    <row r="8" s="88" customFormat="1" ht="16.5" spans="1:13">
      <c r="A8" s="14"/>
      <c r="B8" s="36"/>
      <c r="C8" s="14"/>
      <c r="D8" s="14"/>
      <c r="E8" s="16">
        <v>36970</v>
      </c>
      <c r="F8" s="14"/>
      <c r="G8" s="14" t="s">
        <v>86</v>
      </c>
      <c r="H8" s="14" t="s">
        <v>48</v>
      </c>
      <c r="I8" s="14" t="s">
        <v>46</v>
      </c>
      <c r="J8" s="14">
        <v>3590</v>
      </c>
      <c r="K8" s="14">
        <v>0.47</v>
      </c>
      <c r="L8" s="14">
        <f t="shared" si="0"/>
        <v>1687.3</v>
      </c>
      <c r="M8" s="98"/>
    </row>
    <row r="9" s="88" customFormat="1" ht="16.5" spans="1:13">
      <c r="A9" s="14"/>
      <c r="B9" s="36"/>
      <c r="C9" s="14"/>
      <c r="D9" s="14"/>
      <c r="E9" s="16">
        <v>37620</v>
      </c>
      <c r="F9" s="14"/>
      <c r="G9" s="14" t="s">
        <v>87</v>
      </c>
      <c r="H9" s="14" t="s">
        <v>41</v>
      </c>
      <c r="I9" s="14" t="s">
        <v>46</v>
      </c>
      <c r="J9" s="14">
        <v>1590</v>
      </c>
      <c r="K9" s="14">
        <v>0.47</v>
      </c>
      <c r="L9" s="14">
        <f t="shared" si="0"/>
        <v>747.3</v>
      </c>
      <c r="M9" s="98"/>
    </row>
    <row r="10" s="88" customFormat="1" ht="16.5" spans="1:13">
      <c r="A10" s="14" t="s">
        <v>14</v>
      </c>
      <c r="B10" s="36">
        <v>45379</v>
      </c>
      <c r="C10" s="14" t="s">
        <v>15</v>
      </c>
      <c r="D10" s="14" t="s">
        <v>88</v>
      </c>
      <c r="E10" s="16">
        <v>39389</v>
      </c>
      <c r="F10" s="14" t="s">
        <v>89</v>
      </c>
      <c r="G10" s="99" t="s">
        <v>90</v>
      </c>
      <c r="H10" s="14" t="s">
        <v>48</v>
      </c>
      <c r="I10" s="14" t="s">
        <v>30</v>
      </c>
      <c r="J10" s="14">
        <v>1100</v>
      </c>
      <c r="K10" s="14">
        <v>0.1</v>
      </c>
      <c r="L10" s="14">
        <f t="shared" si="0"/>
        <v>110</v>
      </c>
      <c r="M10" s="98"/>
    </row>
    <row r="11" s="88" customFormat="1" ht="16.5" spans="1:13">
      <c r="A11" s="14"/>
      <c r="B11" s="36"/>
      <c r="C11" s="14"/>
      <c r="D11" s="14"/>
      <c r="E11" s="16">
        <v>39390</v>
      </c>
      <c r="F11" s="14"/>
      <c r="G11" s="99" t="s">
        <v>29</v>
      </c>
      <c r="H11" s="14" t="s">
        <v>48</v>
      </c>
      <c r="I11" s="14" t="s">
        <v>30</v>
      </c>
      <c r="J11" s="14">
        <v>600</v>
      </c>
      <c r="K11" s="14">
        <v>0.1</v>
      </c>
      <c r="L11" s="14">
        <f t="shared" si="0"/>
        <v>60</v>
      </c>
      <c r="M11" s="98"/>
    </row>
    <row r="12" s="88" customFormat="1" ht="16.5" spans="1:13">
      <c r="A12" s="14"/>
      <c r="B12" s="36"/>
      <c r="C12" s="14"/>
      <c r="D12" s="14"/>
      <c r="E12" s="16">
        <v>39391</v>
      </c>
      <c r="F12" s="14"/>
      <c r="G12" s="99" t="s">
        <v>34</v>
      </c>
      <c r="H12" s="14" t="s">
        <v>48</v>
      </c>
      <c r="I12" s="14" t="s">
        <v>30</v>
      </c>
      <c r="J12" s="14">
        <v>1200</v>
      </c>
      <c r="K12" s="14">
        <v>0.1</v>
      </c>
      <c r="L12" s="14">
        <f t="shared" si="0"/>
        <v>120</v>
      </c>
      <c r="M12" s="98"/>
    </row>
    <row r="13" s="88" customFormat="1" ht="16.5" spans="1:13">
      <c r="A13" s="14" t="s">
        <v>14</v>
      </c>
      <c r="B13" s="36">
        <v>45379</v>
      </c>
      <c r="C13" s="14" t="s">
        <v>15</v>
      </c>
      <c r="D13" s="12" t="s">
        <v>91</v>
      </c>
      <c r="E13" s="16">
        <v>39368</v>
      </c>
      <c r="F13" s="14" t="s">
        <v>92</v>
      </c>
      <c r="G13" s="14" t="s">
        <v>93</v>
      </c>
      <c r="H13" s="14" t="s">
        <v>19</v>
      </c>
      <c r="I13" s="14" t="s">
        <v>20</v>
      </c>
      <c r="J13" s="14">
        <v>1550</v>
      </c>
      <c r="K13" s="14">
        <v>0.47</v>
      </c>
      <c r="L13" s="14">
        <f t="shared" si="0"/>
        <v>728.5</v>
      </c>
      <c r="M13" s="98"/>
    </row>
    <row r="14" s="88" customFormat="1" ht="16.5" spans="1:13">
      <c r="A14" s="14"/>
      <c r="B14" s="36"/>
      <c r="C14" s="14"/>
      <c r="D14" s="21"/>
      <c r="E14" s="14"/>
      <c r="F14" s="14"/>
      <c r="G14" s="14"/>
      <c r="H14" s="14"/>
      <c r="I14" s="14" t="s">
        <v>26</v>
      </c>
      <c r="J14" s="14">
        <v>1550</v>
      </c>
      <c r="K14" s="14">
        <v>0.07</v>
      </c>
      <c r="L14" s="14">
        <f t="shared" si="0"/>
        <v>108.5</v>
      </c>
      <c r="M14" s="100"/>
    </row>
    <row r="15" s="88" customFormat="1" ht="16.5" spans="1:13">
      <c r="A15" s="14" t="s">
        <v>14</v>
      </c>
      <c r="B15" s="36">
        <v>45390</v>
      </c>
      <c r="C15" s="14" t="s">
        <v>15</v>
      </c>
      <c r="D15" s="14" t="s">
        <v>94</v>
      </c>
      <c r="E15" s="16">
        <v>39705</v>
      </c>
      <c r="F15" s="14" t="s">
        <v>95</v>
      </c>
      <c r="G15" s="14" t="s">
        <v>90</v>
      </c>
      <c r="H15" s="14" t="s">
        <v>19</v>
      </c>
      <c r="I15" s="14" t="s">
        <v>30</v>
      </c>
      <c r="J15" s="14">
        <v>2100</v>
      </c>
      <c r="K15" s="14">
        <v>0.1</v>
      </c>
      <c r="L15" s="14">
        <v>210</v>
      </c>
      <c r="M15" s="98" t="s">
        <v>96</v>
      </c>
    </row>
    <row r="16" s="88" customFormat="1" ht="16.5" spans="1:13">
      <c r="A16" s="14"/>
      <c r="B16" s="36"/>
      <c r="C16" s="14"/>
      <c r="D16" s="14"/>
      <c r="E16" s="16">
        <v>39706</v>
      </c>
      <c r="F16" s="14"/>
      <c r="G16" s="14" t="s">
        <v>29</v>
      </c>
      <c r="H16" s="14"/>
      <c r="I16" s="14" t="s">
        <v>30</v>
      </c>
      <c r="J16" s="14">
        <v>1700</v>
      </c>
      <c r="K16" s="14">
        <v>0.1</v>
      </c>
      <c r="L16" s="14">
        <v>170</v>
      </c>
      <c r="M16" s="98"/>
    </row>
    <row r="17" s="88" customFormat="1" ht="16.5" spans="1:13">
      <c r="A17" s="14"/>
      <c r="B17" s="36"/>
      <c r="C17" s="14"/>
      <c r="D17" s="14"/>
      <c r="E17" s="16">
        <v>39707</v>
      </c>
      <c r="F17" s="14"/>
      <c r="G17" s="14" t="s">
        <v>31</v>
      </c>
      <c r="H17" s="14"/>
      <c r="I17" s="14" t="s">
        <v>30</v>
      </c>
      <c r="J17" s="14">
        <v>1450</v>
      </c>
      <c r="K17" s="14">
        <v>0.1</v>
      </c>
      <c r="L17" s="14">
        <v>145</v>
      </c>
      <c r="M17" s="98"/>
    </row>
    <row r="18" s="88" customFormat="1" ht="16.5" spans="1:13">
      <c r="A18" s="14" t="s">
        <v>14</v>
      </c>
      <c r="B18" s="36">
        <v>45390</v>
      </c>
      <c r="C18" s="14" t="s">
        <v>15</v>
      </c>
      <c r="D18" s="14" t="s">
        <v>97</v>
      </c>
      <c r="E18" s="16">
        <v>39700</v>
      </c>
      <c r="F18" s="14" t="s">
        <v>98</v>
      </c>
      <c r="G18" s="14" t="s">
        <v>99</v>
      </c>
      <c r="H18" s="14" t="s">
        <v>41</v>
      </c>
      <c r="I18" s="14" t="s">
        <v>20</v>
      </c>
      <c r="J18" s="14">
        <v>800</v>
      </c>
      <c r="K18" s="14">
        <v>0.47</v>
      </c>
      <c r="L18" s="14">
        <v>376</v>
      </c>
      <c r="M18" s="98"/>
    </row>
    <row r="19" s="88" customFormat="1" ht="16.5" spans="1:13">
      <c r="A19" s="14"/>
      <c r="B19" s="36"/>
      <c r="C19" s="14"/>
      <c r="D19" s="14"/>
      <c r="E19" s="16"/>
      <c r="F19" s="14"/>
      <c r="G19" s="14"/>
      <c r="H19" s="14"/>
      <c r="I19" s="14" t="s">
        <v>26</v>
      </c>
      <c r="J19" s="14">
        <v>800</v>
      </c>
      <c r="K19" s="14">
        <v>0.07</v>
      </c>
      <c r="L19" s="14">
        <v>56</v>
      </c>
      <c r="M19" s="98"/>
    </row>
    <row r="20" s="88" customFormat="1" ht="16.5" spans="1:13">
      <c r="A20" s="14" t="s">
        <v>14</v>
      </c>
      <c r="B20" s="36">
        <v>45392</v>
      </c>
      <c r="C20" s="14" t="s">
        <v>15</v>
      </c>
      <c r="D20" s="14" t="s">
        <v>100</v>
      </c>
      <c r="E20" s="16">
        <v>39797</v>
      </c>
      <c r="F20" s="14" t="s">
        <v>101</v>
      </c>
      <c r="G20" s="14" t="s">
        <v>24</v>
      </c>
      <c r="H20" s="14" t="s">
        <v>19</v>
      </c>
      <c r="I20" s="14" t="s">
        <v>20</v>
      </c>
      <c r="J20" s="14">
        <v>2050</v>
      </c>
      <c r="K20" s="14">
        <v>0.47</v>
      </c>
      <c r="L20" s="14">
        <v>963.5</v>
      </c>
      <c r="M20" s="98"/>
    </row>
    <row r="21" s="88" customFormat="1" ht="16.5" spans="1:13">
      <c r="A21" s="14"/>
      <c r="B21" s="36"/>
      <c r="C21" s="14"/>
      <c r="D21" s="14"/>
      <c r="E21" s="14"/>
      <c r="F21" s="14"/>
      <c r="G21" s="14" t="s">
        <v>23</v>
      </c>
      <c r="H21" s="14"/>
      <c r="I21" s="14" t="s">
        <v>20</v>
      </c>
      <c r="J21" s="14">
        <v>1050</v>
      </c>
      <c r="K21" s="14">
        <v>0.47</v>
      </c>
      <c r="L21" s="14">
        <v>493.5</v>
      </c>
      <c r="M21" s="98"/>
    </row>
    <row r="22" s="88" customFormat="1" ht="16.5" spans="1:13">
      <c r="A22" s="14"/>
      <c r="B22" s="36"/>
      <c r="C22" s="14"/>
      <c r="D22" s="14"/>
      <c r="E22" s="16">
        <v>39798</v>
      </c>
      <c r="F22" s="14"/>
      <c r="G22" s="14" t="s">
        <v>39</v>
      </c>
      <c r="H22" s="14" t="s">
        <v>40</v>
      </c>
      <c r="I22" s="14" t="s">
        <v>20</v>
      </c>
      <c r="J22" s="14">
        <v>1050</v>
      </c>
      <c r="K22" s="14">
        <v>0.47</v>
      </c>
      <c r="L22" s="14">
        <v>493.5</v>
      </c>
      <c r="M22" s="98"/>
    </row>
    <row r="23" s="88" customFormat="1" ht="16.5" spans="1:13">
      <c r="A23" s="14"/>
      <c r="B23" s="36"/>
      <c r="C23" s="14"/>
      <c r="D23" s="14"/>
      <c r="E23" s="14"/>
      <c r="F23" s="14"/>
      <c r="G23" s="14" t="s">
        <v>18</v>
      </c>
      <c r="H23" s="14"/>
      <c r="I23" s="14" t="s">
        <v>20</v>
      </c>
      <c r="J23" s="14">
        <v>520</v>
      </c>
      <c r="K23" s="14">
        <v>0.47</v>
      </c>
      <c r="L23" s="14">
        <v>244.4</v>
      </c>
      <c r="M23" s="98"/>
    </row>
    <row r="24" s="88" customFormat="1" ht="16.5" spans="1:13">
      <c r="A24" s="14"/>
      <c r="B24" s="36"/>
      <c r="C24" s="14"/>
      <c r="D24" s="14"/>
      <c r="E24" s="16">
        <v>39800</v>
      </c>
      <c r="F24" s="14"/>
      <c r="G24" s="14" t="s">
        <v>25</v>
      </c>
      <c r="H24" s="14" t="s">
        <v>41</v>
      </c>
      <c r="I24" s="14" t="s">
        <v>20</v>
      </c>
      <c r="J24" s="14">
        <v>1250</v>
      </c>
      <c r="K24" s="14">
        <v>0.47</v>
      </c>
      <c r="L24" s="14">
        <v>587.5</v>
      </c>
      <c r="M24" s="98"/>
    </row>
    <row r="25" s="88" customFormat="1" ht="16.5" spans="1:13">
      <c r="A25" s="14"/>
      <c r="B25" s="36"/>
      <c r="C25" s="14"/>
      <c r="D25" s="14"/>
      <c r="E25" s="14"/>
      <c r="F25" s="14"/>
      <c r="G25" s="14"/>
      <c r="H25" s="14"/>
      <c r="I25" s="14" t="s">
        <v>26</v>
      </c>
      <c r="J25" s="14">
        <v>1250</v>
      </c>
      <c r="K25" s="14">
        <v>0.07</v>
      </c>
      <c r="L25" s="14">
        <v>87.5</v>
      </c>
      <c r="M25" s="100"/>
    </row>
    <row r="26" s="89" customFormat="1" ht="20" customHeight="1" spans="1:13">
      <c r="A26" s="101" t="s">
        <v>51</v>
      </c>
      <c r="B26" s="102"/>
      <c r="C26" s="102"/>
      <c r="D26" s="102"/>
      <c r="E26" s="102"/>
      <c r="F26" s="102"/>
      <c r="G26" s="102"/>
      <c r="H26" s="102"/>
      <c r="I26" s="103"/>
      <c r="J26" s="104">
        <f>SUM(J3:J25)</f>
        <v>38710</v>
      </c>
      <c r="K26" s="105"/>
      <c r="L26" s="105">
        <f ca="1">SUM(L3:L3:L25)</f>
        <v>13738.2</v>
      </c>
      <c r="M26" s="106"/>
    </row>
    <row r="27" customFormat="1" ht="23" spans="1:13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90"/>
      <c r="L27" s="90"/>
    </row>
    <row r="28" ht="23" spans="1:13">
      <c r="A28" s="108" t="s">
        <v>52</v>
      </c>
      <c r="B28" s="108"/>
      <c r="C28" s="108"/>
      <c r="D28" s="108"/>
      <c r="E28" s="108"/>
      <c r="F28" s="108"/>
      <c r="G28" s="108"/>
      <c r="H28" s="108"/>
      <c r="I28" s="108"/>
      <c r="J28" s="108"/>
    </row>
    <row r="29" s="90" customFormat="1" ht="45" customHeight="1" spans="1:13">
      <c r="A29" s="109" t="s">
        <v>53</v>
      </c>
      <c r="B29" s="109" t="s">
        <v>54</v>
      </c>
      <c r="C29" s="109" t="s">
        <v>1</v>
      </c>
      <c r="D29" s="109" t="s">
        <v>55</v>
      </c>
      <c r="E29" s="109" t="s">
        <v>56</v>
      </c>
      <c r="F29" s="109" t="s">
        <v>57</v>
      </c>
      <c r="G29" s="97" t="s">
        <v>58</v>
      </c>
      <c r="H29" s="97" t="s">
        <v>59</v>
      </c>
      <c r="I29" s="109" t="s">
        <v>60</v>
      </c>
      <c r="J29" s="97" t="s">
        <v>61</v>
      </c>
    </row>
    <row r="30" s="90" customFormat="1" ht="34" customHeight="1" spans="1:13">
      <c r="A30" s="110">
        <v>1</v>
      </c>
      <c r="B30" s="111"/>
      <c r="C30" s="110" t="s">
        <v>62</v>
      </c>
      <c r="D30" s="112" t="s">
        <v>63</v>
      </c>
      <c r="E30" s="110" t="s">
        <v>64</v>
      </c>
      <c r="F30" s="110" t="s">
        <v>65</v>
      </c>
      <c r="G30" s="110" t="s">
        <v>66</v>
      </c>
      <c r="H30" s="110">
        <v>24690</v>
      </c>
      <c r="I30" s="113">
        <v>9911.3</v>
      </c>
      <c r="J30" s="110"/>
      <c r="K30" s="114"/>
    </row>
    <row r="31" ht="28" spans="1:13">
      <c r="A31" s="110">
        <v>1</v>
      </c>
      <c r="B31" s="111"/>
      <c r="C31" s="110" t="s">
        <v>62</v>
      </c>
      <c r="D31" s="112" t="s">
        <v>63</v>
      </c>
      <c r="E31" s="110" t="s">
        <v>64</v>
      </c>
      <c r="F31" s="110" t="s">
        <v>65</v>
      </c>
      <c r="G31" s="110" t="s">
        <v>66</v>
      </c>
      <c r="H31" s="110">
        <v>14020</v>
      </c>
      <c r="I31" s="113">
        <v>3826.9</v>
      </c>
      <c r="J31" s="110"/>
    </row>
    <row r="35" spans="9:9">
      <c r="I35" s="115"/>
    </row>
    <row r="37" spans="9:9">
      <c r="I37" s="115"/>
    </row>
  </sheetData>
  <mergeCells count="49">
    <mergeCell ref="A1:L1"/>
    <mergeCell ref="A26:I26"/>
    <mergeCell ref="A28:J28"/>
    <mergeCell ref="A3:A9"/>
    <mergeCell ref="A10:A12"/>
    <mergeCell ref="A13:A14"/>
    <mergeCell ref="A15:A17"/>
    <mergeCell ref="A18:A19"/>
    <mergeCell ref="A20:A25"/>
    <mergeCell ref="B3:B9"/>
    <mergeCell ref="B10:B12"/>
    <mergeCell ref="B13:B14"/>
    <mergeCell ref="B15:B17"/>
    <mergeCell ref="B18:B19"/>
    <mergeCell ref="B20:B25"/>
    <mergeCell ref="C3:C9"/>
    <mergeCell ref="C10:C12"/>
    <mergeCell ref="C13:C14"/>
    <mergeCell ref="C15:C17"/>
    <mergeCell ref="C18:C19"/>
    <mergeCell ref="C20:C25"/>
    <mergeCell ref="D3:D9"/>
    <mergeCell ref="D10:D12"/>
    <mergeCell ref="D13:D14"/>
    <mergeCell ref="D15:D17"/>
    <mergeCell ref="D18:D19"/>
    <mergeCell ref="D20:D25"/>
    <mergeCell ref="E13:E14"/>
    <mergeCell ref="E18:E19"/>
    <mergeCell ref="E20:E21"/>
    <mergeCell ref="E22:E23"/>
    <mergeCell ref="E24:E25"/>
    <mergeCell ref="F3:F9"/>
    <mergeCell ref="F10:F12"/>
    <mergeCell ref="F13:F14"/>
    <mergeCell ref="F15:F17"/>
    <mergeCell ref="F18:F19"/>
    <mergeCell ref="F20:F25"/>
    <mergeCell ref="G13:G14"/>
    <mergeCell ref="G18:G19"/>
    <mergeCell ref="G24:G25"/>
    <mergeCell ref="H13:H14"/>
    <mergeCell ref="H15:H17"/>
    <mergeCell ref="H18:H19"/>
    <mergeCell ref="H20:H21"/>
    <mergeCell ref="H22:H23"/>
    <mergeCell ref="H24:H25"/>
    <mergeCell ref="M3:M14"/>
    <mergeCell ref="M15:M25"/>
  </mergeCells>
  <pageMargins left="0.7" right="0.7" top="0.75" bottom="0.75" header="0.3" footer="0.3"/>
  <pageSetup paperSize="9" scale="6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2"/>
  <sheetViews>
    <sheetView tabSelected="1" zoomScale="70" zoomScaleNormal="70" workbookViewId="0">
      <pane ySplit="2" topLeftCell="A133" activePane="bottomLeft" state="frozen"/>
      <selection/>
      <selection pane="bottomLeft" activeCell="A144" sqref="A144:J146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7.6636363636364" style="4" customWidth="1"/>
    <col min="7" max="7" width="19.0363636363636" style="4" customWidth="1"/>
    <col min="8" max="8" width="11.3363636363636" style="4" customWidth="1"/>
    <col min="9" max="9" width="37.8545454545455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26" style="4" customWidth="1"/>
    <col min="14" max="16384" width="9" style="4"/>
  </cols>
  <sheetData>
    <row r="1" ht="23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</row>
    <row r="3" s="1" customFormat="1" ht="16.5" spans="1:13">
      <c r="A3" s="12" t="s">
        <v>14</v>
      </c>
      <c r="B3" s="13">
        <v>46034</v>
      </c>
      <c r="C3" s="12" t="s">
        <v>102</v>
      </c>
      <c r="D3" s="12" t="s">
        <v>103</v>
      </c>
      <c r="E3" s="14">
        <v>22511</v>
      </c>
      <c r="F3" s="12" t="s">
        <v>104</v>
      </c>
      <c r="G3" s="15" t="s">
        <v>105</v>
      </c>
      <c r="H3" s="14"/>
      <c r="I3" s="14" t="s">
        <v>106</v>
      </c>
      <c r="J3" s="16">
        <v>1590</v>
      </c>
      <c r="K3" s="16">
        <v>0.47</v>
      </c>
      <c r="L3" s="17">
        <f>K3*J3</f>
        <v>747.3</v>
      </c>
      <c r="M3" s="18" t="s">
        <v>107</v>
      </c>
    </row>
    <row r="4" s="1" customFormat="1" ht="16.5" spans="1:13">
      <c r="A4" s="19"/>
      <c r="B4" s="19"/>
      <c r="C4" s="19"/>
      <c r="D4" s="19"/>
      <c r="E4" s="12">
        <v>22512</v>
      </c>
      <c r="F4" s="19"/>
      <c r="G4" s="15" t="s">
        <v>108</v>
      </c>
      <c r="H4" s="14"/>
      <c r="I4" s="14" t="s">
        <v>106</v>
      </c>
      <c r="J4" s="16">
        <v>1040</v>
      </c>
      <c r="K4" s="16">
        <v>0.47</v>
      </c>
      <c r="L4" s="17">
        <f t="shared" ref="L4:L35" si="0">K4*J4</f>
        <v>488.8</v>
      </c>
      <c r="M4" s="20"/>
    </row>
    <row r="5" s="1" customFormat="1" ht="33" spans="1:13">
      <c r="A5" s="19"/>
      <c r="B5" s="19"/>
      <c r="C5" s="19"/>
      <c r="D5" s="19"/>
      <c r="E5" s="21"/>
      <c r="F5" s="19"/>
      <c r="G5" s="15" t="s">
        <v>109</v>
      </c>
      <c r="H5" s="14"/>
      <c r="I5" s="22" t="s">
        <v>110</v>
      </c>
      <c r="J5" s="16">
        <v>1040</v>
      </c>
      <c r="K5" s="22">
        <v>0.07</v>
      </c>
      <c r="L5" s="17">
        <f t="shared" si="0"/>
        <v>72.8</v>
      </c>
      <c r="M5" s="20"/>
    </row>
    <row r="6" s="1" customFormat="1" ht="16.5" spans="1:13">
      <c r="A6" s="19"/>
      <c r="B6" s="19"/>
      <c r="C6" s="19"/>
      <c r="D6" s="19"/>
      <c r="E6" s="12">
        <v>22514</v>
      </c>
      <c r="F6" s="19"/>
      <c r="G6" s="15" t="s">
        <v>25</v>
      </c>
      <c r="H6" s="14"/>
      <c r="I6" s="14" t="s">
        <v>106</v>
      </c>
      <c r="J6" s="16">
        <v>1350</v>
      </c>
      <c r="K6" s="16">
        <v>0.47</v>
      </c>
      <c r="L6" s="17">
        <f t="shared" si="0"/>
        <v>634.5</v>
      </c>
      <c r="M6" s="20"/>
    </row>
    <row r="7" s="1" customFormat="1" ht="33" spans="1:13">
      <c r="A7" s="19"/>
      <c r="B7" s="19"/>
      <c r="C7" s="19"/>
      <c r="D7" s="19"/>
      <c r="E7" s="21"/>
      <c r="F7" s="19"/>
      <c r="G7" s="15" t="s">
        <v>111</v>
      </c>
      <c r="H7" s="14"/>
      <c r="I7" s="22" t="s">
        <v>110</v>
      </c>
      <c r="J7" s="16">
        <v>1350</v>
      </c>
      <c r="K7" s="22">
        <v>0.07</v>
      </c>
      <c r="L7" s="17">
        <f t="shared" si="0"/>
        <v>94.5</v>
      </c>
      <c r="M7" s="20"/>
    </row>
    <row r="8" s="1" customFormat="1" ht="16.5" spans="1:13">
      <c r="A8" s="19"/>
      <c r="B8" s="19"/>
      <c r="C8" s="19"/>
      <c r="D8" s="19"/>
      <c r="E8" s="21">
        <v>22516</v>
      </c>
      <c r="F8" s="19"/>
      <c r="G8" s="15" t="s">
        <v>112</v>
      </c>
      <c r="H8" s="14"/>
      <c r="I8" s="14" t="s">
        <v>106</v>
      </c>
      <c r="J8" s="16">
        <v>990</v>
      </c>
      <c r="K8" s="16">
        <v>0.47</v>
      </c>
      <c r="L8" s="17">
        <f t="shared" si="0"/>
        <v>465.3</v>
      </c>
      <c r="M8" s="20"/>
    </row>
    <row r="9" s="1" customFormat="1" ht="16.5" spans="1:13">
      <c r="A9" s="19"/>
      <c r="B9" s="19"/>
      <c r="C9" s="19"/>
      <c r="D9" s="19"/>
      <c r="E9" s="23">
        <v>22519</v>
      </c>
      <c r="F9" s="19"/>
      <c r="G9" s="15" t="s">
        <v>24</v>
      </c>
      <c r="H9" s="14"/>
      <c r="I9" s="14" t="s">
        <v>106</v>
      </c>
      <c r="J9" s="16">
        <v>2050</v>
      </c>
      <c r="K9" s="16">
        <v>0.47</v>
      </c>
      <c r="L9" s="17">
        <f t="shared" si="0"/>
        <v>963.5</v>
      </c>
      <c r="M9" s="20"/>
    </row>
    <row r="10" s="1" customFormat="1" ht="16.5" spans="1:13">
      <c r="A10" s="19"/>
      <c r="B10" s="19"/>
      <c r="C10" s="19"/>
      <c r="D10" s="19"/>
      <c r="E10" s="23">
        <v>22521</v>
      </c>
      <c r="F10" s="19"/>
      <c r="G10" s="15" t="s">
        <v>39</v>
      </c>
      <c r="H10" s="14"/>
      <c r="I10" s="14" t="s">
        <v>106</v>
      </c>
      <c r="J10" s="16">
        <v>830</v>
      </c>
      <c r="K10" s="16">
        <v>0.47</v>
      </c>
      <c r="L10" s="17">
        <f t="shared" si="0"/>
        <v>390.1</v>
      </c>
      <c r="M10" s="20"/>
    </row>
    <row r="11" s="1" customFormat="1" ht="16.5" spans="1:13">
      <c r="A11" s="19"/>
      <c r="B11" s="19"/>
      <c r="C11" s="19"/>
      <c r="D11" s="19"/>
      <c r="E11" s="23">
        <v>22521</v>
      </c>
      <c r="F11" s="19"/>
      <c r="G11" s="15" t="s">
        <v>18</v>
      </c>
      <c r="H11" s="14"/>
      <c r="I11" s="14" t="s">
        <v>106</v>
      </c>
      <c r="J11" s="16">
        <v>420</v>
      </c>
      <c r="K11" s="16">
        <v>0.47</v>
      </c>
      <c r="L11" s="17">
        <f t="shared" si="0"/>
        <v>197.4</v>
      </c>
      <c r="M11" s="24"/>
    </row>
    <row r="12" s="1" customFormat="1" ht="16.5" spans="1:13">
      <c r="A12" s="25" t="s">
        <v>14</v>
      </c>
      <c r="B12" s="26">
        <v>46038</v>
      </c>
      <c r="C12" s="25" t="s">
        <v>102</v>
      </c>
      <c r="D12" s="25" t="s">
        <v>113</v>
      </c>
      <c r="E12" s="25" t="s">
        <v>114</v>
      </c>
      <c r="F12" s="25" t="s">
        <v>115</v>
      </c>
      <c r="G12" s="25" t="s">
        <v>116</v>
      </c>
      <c r="H12" s="25"/>
      <c r="I12" s="25" t="s">
        <v>117</v>
      </c>
      <c r="J12" s="27">
        <v>130</v>
      </c>
      <c r="K12" s="27">
        <v>0.47</v>
      </c>
      <c r="L12" s="17">
        <f t="shared" si="0"/>
        <v>61.1</v>
      </c>
      <c r="M12" s="28" t="s">
        <v>118</v>
      </c>
    </row>
    <row r="13" s="1" customFormat="1" ht="16.5" spans="1:13">
      <c r="A13" s="29" t="s">
        <v>14</v>
      </c>
      <c r="B13" s="30">
        <v>46042</v>
      </c>
      <c r="C13" s="29" t="s">
        <v>102</v>
      </c>
      <c r="D13" s="29" t="s">
        <v>119</v>
      </c>
      <c r="E13" s="29">
        <v>23250</v>
      </c>
      <c r="F13" s="29" t="s">
        <v>120</v>
      </c>
      <c r="G13" s="31" t="s">
        <v>121</v>
      </c>
      <c r="H13" s="29"/>
      <c r="I13" s="29" t="s">
        <v>122</v>
      </c>
      <c r="J13" s="32">
        <v>3560</v>
      </c>
      <c r="K13" s="32">
        <v>0.47</v>
      </c>
      <c r="L13" s="17">
        <f t="shared" si="0"/>
        <v>1673.2</v>
      </c>
      <c r="M13" s="33"/>
    </row>
    <row r="14" s="1" customFormat="1" ht="16.5" spans="1:13">
      <c r="A14" s="29"/>
      <c r="B14" s="34"/>
      <c r="C14" s="29"/>
      <c r="D14" s="29"/>
      <c r="E14" s="29">
        <v>23251</v>
      </c>
      <c r="F14" s="29"/>
      <c r="G14" s="31" t="s">
        <v>123</v>
      </c>
      <c r="H14" s="29"/>
      <c r="I14" s="29" t="s">
        <v>122</v>
      </c>
      <c r="J14" s="32">
        <v>2590</v>
      </c>
      <c r="K14" s="32">
        <v>0.47</v>
      </c>
      <c r="L14" s="17">
        <f t="shared" si="0"/>
        <v>1217.3</v>
      </c>
      <c r="M14" s="33"/>
    </row>
    <row r="15" s="1" customFormat="1" ht="16.5" spans="1:13">
      <c r="A15" s="29"/>
      <c r="B15" s="34"/>
      <c r="C15" s="29"/>
      <c r="D15" s="29"/>
      <c r="E15" s="29">
        <v>23252</v>
      </c>
      <c r="F15" s="29"/>
      <c r="G15" s="31" t="s">
        <v>124</v>
      </c>
      <c r="H15" s="29"/>
      <c r="I15" s="29" t="s">
        <v>122</v>
      </c>
      <c r="J15" s="32">
        <v>4060</v>
      </c>
      <c r="K15" s="32">
        <v>0.47</v>
      </c>
      <c r="L15" s="17">
        <f t="shared" si="0"/>
        <v>1908.2</v>
      </c>
      <c r="M15" s="33"/>
    </row>
    <row r="16" s="1" customFormat="1" ht="16.5" spans="1:13">
      <c r="A16" s="29"/>
      <c r="B16" s="34"/>
      <c r="C16" s="29"/>
      <c r="D16" s="29"/>
      <c r="E16" s="29">
        <v>23267</v>
      </c>
      <c r="F16" s="29"/>
      <c r="G16" s="31" t="s">
        <v>125</v>
      </c>
      <c r="H16" s="29"/>
      <c r="I16" s="29" t="s">
        <v>122</v>
      </c>
      <c r="J16" s="32">
        <v>2050</v>
      </c>
      <c r="K16" s="32">
        <v>0.47</v>
      </c>
      <c r="L16" s="17">
        <f t="shared" si="0"/>
        <v>963.5</v>
      </c>
      <c r="M16" s="33"/>
    </row>
    <row r="17" s="1" customFormat="1" ht="16.5" spans="1:13">
      <c r="A17" s="29"/>
      <c r="B17" s="34"/>
      <c r="C17" s="29"/>
      <c r="D17" s="29"/>
      <c r="E17" s="29">
        <v>23269</v>
      </c>
      <c r="F17" s="29"/>
      <c r="G17" s="35" t="s">
        <v>126</v>
      </c>
      <c r="H17" s="29"/>
      <c r="I17" s="29" t="s">
        <v>106</v>
      </c>
      <c r="J17" s="32">
        <v>1450</v>
      </c>
      <c r="K17" s="32">
        <v>0.47</v>
      </c>
      <c r="L17" s="17">
        <f t="shared" si="0"/>
        <v>681.5</v>
      </c>
      <c r="M17" s="33"/>
    </row>
    <row r="18" s="1" customFormat="1" ht="16.5" spans="1:13">
      <c r="A18" s="29"/>
      <c r="B18" s="34"/>
      <c r="C18" s="29"/>
      <c r="D18" s="29"/>
      <c r="E18" s="29">
        <v>23273</v>
      </c>
      <c r="F18" s="29"/>
      <c r="G18" s="35" t="s">
        <v>127</v>
      </c>
      <c r="H18" s="29"/>
      <c r="I18" s="29" t="s">
        <v>106</v>
      </c>
      <c r="J18" s="32">
        <v>1450</v>
      </c>
      <c r="K18" s="32">
        <v>0.47</v>
      </c>
      <c r="L18" s="17">
        <f t="shared" si="0"/>
        <v>681.5</v>
      </c>
      <c r="M18" s="33"/>
    </row>
    <row r="19" s="1" customFormat="1" ht="16.5" spans="1:13">
      <c r="A19" s="29"/>
      <c r="B19" s="34"/>
      <c r="C19" s="29"/>
      <c r="D19" s="29"/>
      <c r="E19" s="29">
        <v>23273</v>
      </c>
      <c r="F19" s="29"/>
      <c r="G19" s="35" t="s">
        <v>128</v>
      </c>
      <c r="H19" s="29"/>
      <c r="I19" s="29" t="s">
        <v>106</v>
      </c>
      <c r="J19" s="32">
        <v>520</v>
      </c>
      <c r="K19" s="32">
        <v>0.47</v>
      </c>
      <c r="L19" s="17">
        <f t="shared" si="0"/>
        <v>244.4</v>
      </c>
      <c r="M19" s="33"/>
    </row>
    <row r="20" s="1" customFormat="1" ht="16.5" spans="1:13">
      <c r="A20" s="29"/>
      <c r="B20" s="34"/>
      <c r="C20" s="29"/>
      <c r="D20" s="29"/>
      <c r="E20" s="29">
        <v>23277</v>
      </c>
      <c r="F20" s="29"/>
      <c r="G20" s="35" t="s">
        <v>129</v>
      </c>
      <c r="H20" s="29"/>
      <c r="I20" s="29" t="s">
        <v>122</v>
      </c>
      <c r="J20" s="32">
        <v>1350</v>
      </c>
      <c r="K20" s="32">
        <v>0.47</v>
      </c>
      <c r="L20" s="17">
        <f t="shared" si="0"/>
        <v>634.5</v>
      </c>
      <c r="M20" s="33"/>
    </row>
    <row r="21" s="1" customFormat="1" ht="16.5" spans="1:13">
      <c r="A21" s="29"/>
      <c r="B21" s="34"/>
      <c r="C21" s="29"/>
      <c r="D21" s="29"/>
      <c r="E21" s="29">
        <v>37087</v>
      </c>
      <c r="F21" s="29"/>
      <c r="G21" s="35" t="s">
        <v>130</v>
      </c>
      <c r="H21" s="29"/>
      <c r="I21" s="29" t="s">
        <v>122</v>
      </c>
      <c r="J21" s="32">
        <v>1600</v>
      </c>
      <c r="K21" s="32">
        <v>0.47</v>
      </c>
      <c r="L21" s="17">
        <f t="shared" si="0"/>
        <v>752</v>
      </c>
      <c r="M21" s="33"/>
    </row>
    <row r="22" s="1" customFormat="1" ht="16.5" spans="1:13">
      <c r="A22" s="29"/>
      <c r="B22" s="34"/>
      <c r="C22" s="29"/>
      <c r="D22" s="29"/>
      <c r="E22" s="29">
        <v>37093</v>
      </c>
      <c r="F22" s="29"/>
      <c r="G22" s="35" t="s">
        <v>131</v>
      </c>
      <c r="H22" s="29"/>
      <c r="I22" s="29" t="s">
        <v>122</v>
      </c>
      <c r="J22" s="32">
        <v>1560</v>
      </c>
      <c r="K22" s="32">
        <v>0.47</v>
      </c>
      <c r="L22" s="17">
        <f t="shared" si="0"/>
        <v>733.2</v>
      </c>
      <c r="M22" s="33"/>
    </row>
    <row r="23" s="1" customFormat="1" ht="16.5" spans="1:13">
      <c r="A23" s="29"/>
      <c r="B23" s="34"/>
      <c r="C23" s="29"/>
      <c r="D23" s="29"/>
      <c r="E23" s="29">
        <v>37103</v>
      </c>
      <c r="F23" s="29"/>
      <c r="G23" s="35" t="s">
        <v>132</v>
      </c>
      <c r="H23" s="29"/>
      <c r="I23" s="29" t="s">
        <v>106</v>
      </c>
      <c r="J23" s="32">
        <v>1080</v>
      </c>
      <c r="K23" s="32">
        <v>0.47</v>
      </c>
      <c r="L23" s="17">
        <f t="shared" si="0"/>
        <v>507.6</v>
      </c>
      <c r="M23" s="33"/>
    </row>
    <row r="24" s="1" customFormat="1" ht="16.5" spans="1:13">
      <c r="A24" s="14" t="s">
        <v>14</v>
      </c>
      <c r="B24" s="36">
        <v>46042</v>
      </c>
      <c r="C24" s="14" t="s">
        <v>102</v>
      </c>
      <c r="D24" s="14" t="s">
        <v>133</v>
      </c>
      <c r="E24" s="37">
        <v>23009</v>
      </c>
      <c r="F24" s="14" t="s">
        <v>134</v>
      </c>
      <c r="G24" s="15" t="s">
        <v>135</v>
      </c>
      <c r="H24" s="14"/>
      <c r="I24" s="14" t="s">
        <v>122</v>
      </c>
      <c r="J24" s="38">
        <v>840</v>
      </c>
      <c r="K24" s="38">
        <v>0.47</v>
      </c>
      <c r="L24" s="17">
        <f t="shared" si="0"/>
        <v>394.8</v>
      </c>
      <c r="M24" s="33"/>
    </row>
    <row r="25" s="1" customFormat="1" ht="16.5" spans="1:13">
      <c r="A25" s="14"/>
      <c r="B25" s="14"/>
      <c r="C25" s="14"/>
      <c r="D25" s="14"/>
      <c r="E25" s="37">
        <v>23010</v>
      </c>
      <c r="F25" s="14"/>
      <c r="G25" s="15" t="s">
        <v>136</v>
      </c>
      <c r="H25" s="14"/>
      <c r="I25" s="14" t="s">
        <v>122</v>
      </c>
      <c r="J25" s="38">
        <v>2550</v>
      </c>
      <c r="K25" s="38">
        <v>0.47</v>
      </c>
      <c r="L25" s="17">
        <f t="shared" si="0"/>
        <v>1198.5</v>
      </c>
      <c r="M25" s="33"/>
    </row>
    <row r="26" s="1" customFormat="1" ht="16.5" spans="1:13">
      <c r="A26" s="14"/>
      <c r="B26" s="14"/>
      <c r="C26" s="14"/>
      <c r="D26" s="14"/>
      <c r="E26" s="37">
        <v>23018</v>
      </c>
      <c r="F26" s="14"/>
      <c r="G26" s="15" t="s">
        <v>137</v>
      </c>
      <c r="H26" s="14"/>
      <c r="I26" s="14" t="s">
        <v>122</v>
      </c>
      <c r="J26" s="38">
        <v>460</v>
      </c>
      <c r="K26" s="38">
        <v>0.47</v>
      </c>
      <c r="L26" s="17">
        <f t="shared" si="0"/>
        <v>216.2</v>
      </c>
      <c r="M26" s="33"/>
    </row>
    <row r="27" s="1" customFormat="1" ht="16.5" spans="1:13">
      <c r="A27" s="14"/>
      <c r="B27" s="14"/>
      <c r="C27" s="14"/>
      <c r="D27" s="14"/>
      <c r="E27" s="37">
        <v>23019</v>
      </c>
      <c r="F27" s="14"/>
      <c r="G27" s="14" t="s">
        <v>138</v>
      </c>
      <c r="H27" s="14"/>
      <c r="I27" s="14" t="s">
        <v>122</v>
      </c>
      <c r="J27" s="16">
        <v>430</v>
      </c>
      <c r="K27" s="16">
        <v>0.47</v>
      </c>
      <c r="L27" s="17">
        <f t="shared" si="0"/>
        <v>202.1</v>
      </c>
      <c r="M27" s="33"/>
    </row>
    <row r="28" s="1" customFormat="1" ht="16.5" spans="1:13">
      <c r="A28" s="39" t="s">
        <v>14</v>
      </c>
      <c r="B28" s="40">
        <v>46042</v>
      </c>
      <c r="C28" s="39" t="s">
        <v>102</v>
      </c>
      <c r="D28" s="39" t="s">
        <v>139</v>
      </c>
      <c r="E28" s="41">
        <v>23021</v>
      </c>
      <c r="F28" s="39" t="s">
        <v>140</v>
      </c>
      <c r="G28" s="31" t="s">
        <v>141</v>
      </c>
      <c r="H28" s="29"/>
      <c r="I28" s="29" t="s">
        <v>122</v>
      </c>
      <c r="J28" s="32">
        <v>630</v>
      </c>
      <c r="K28" s="32">
        <v>0.47</v>
      </c>
      <c r="L28" s="17">
        <f t="shared" si="0"/>
        <v>296.1</v>
      </c>
      <c r="M28" s="33"/>
    </row>
    <row r="29" s="1" customFormat="1" ht="16.5" spans="1:13">
      <c r="A29" s="42"/>
      <c r="B29" s="43"/>
      <c r="C29" s="42"/>
      <c r="D29" s="42"/>
      <c r="E29" s="41">
        <v>23022</v>
      </c>
      <c r="F29" s="42"/>
      <c r="G29" s="31" t="s">
        <v>142</v>
      </c>
      <c r="H29" s="29"/>
      <c r="I29" s="29" t="s">
        <v>122</v>
      </c>
      <c r="J29" s="32">
        <v>1380</v>
      </c>
      <c r="K29" s="32">
        <v>0.47</v>
      </c>
      <c r="L29" s="17">
        <f t="shared" si="0"/>
        <v>648.6</v>
      </c>
      <c r="M29" s="33"/>
    </row>
    <row r="30" s="1" customFormat="1" ht="16.5" spans="1:13">
      <c r="A30" s="42"/>
      <c r="B30" s="43"/>
      <c r="C30" s="42"/>
      <c r="D30" s="42"/>
      <c r="E30" s="41">
        <v>23050</v>
      </c>
      <c r="F30" s="42"/>
      <c r="G30" s="44" t="s">
        <v>143</v>
      </c>
      <c r="H30" s="29"/>
      <c r="I30" s="29" t="s">
        <v>122</v>
      </c>
      <c r="J30" s="32">
        <v>1550</v>
      </c>
      <c r="K30" s="32">
        <v>0.47</v>
      </c>
      <c r="L30" s="17">
        <f t="shared" si="0"/>
        <v>728.5</v>
      </c>
      <c r="M30" s="33"/>
    </row>
    <row r="31" s="1" customFormat="1" ht="16.5" spans="1:13">
      <c r="A31" s="42"/>
      <c r="B31" s="43"/>
      <c r="C31" s="42"/>
      <c r="D31" s="42"/>
      <c r="E31" s="41">
        <v>23051</v>
      </c>
      <c r="F31" s="42"/>
      <c r="G31" s="31" t="s">
        <v>144</v>
      </c>
      <c r="H31" s="29"/>
      <c r="I31" s="29" t="s">
        <v>122</v>
      </c>
      <c r="J31" s="32">
        <v>2870</v>
      </c>
      <c r="K31" s="32">
        <v>0.47</v>
      </c>
      <c r="L31" s="17">
        <f t="shared" si="0"/>
        <v>1348.9</v>
      </c>
      <c r="M31" s="33"/>
    </row>
    <row r="32" s="1" customFormat="1" ht="16.5" spans="1:13">
      <c r="A32" s="42"/>
      <c r="B32" s="43"/>
      <c r="C32" s="42"/>
      <c r="D32" s="42"/>
      <c r="E32" s="41">
        <v>23052</v>
      </c>
      <c r="F32" s="42"/>
      <c r="G32" s="31" t="s">
        <v>145</v>
      </c>
      <c r="H32" s="29"/>
      <c r="I32" s="29" t="s">
        <v>122</v>
      </c>
      <c r="J32" s="32">
        <v>3050</v>
      </c>
      <c r="K32" s="32">
        <v>0.47</v>
      </c>
      <c r="L32" s="17">
        <f t="shared" si="0"/>
        <v>1433.5</v>
      </c>
      <c r="M32" s="33"/>
    </row>
    <row r="33" s="1" customFormat="1" ht="16.5" spans="1:13">
      <c r="A33" s="42"/>
      <c r="B33" s="43"/>
      <c r="C33" s="42"/>
      <c r="D33" s="42"/>
      <c r="E33" s="41">
        <v>23053</v>
      </c>
      <c r="F33" s="42"/>
      <c r="G33" s="31" t="s">
        <v>146</v>
      </c>
      <c r="H33" s="29"/>
      <c r="I33" s="29" t="s">
        <v>122</v>
      </c>
      <c r="J33" s="32">
        <v>1110</v>
      </c>
      <c r="K33" s="32">
        <v>0.47</v>
      </c>
      <c r="L33" s="17">
        <f t="shared" si="0"/>
        <v>521.7</v>
      </c>
      <c r="M33" s="45"/>
    </row>
    <row r="34" s="1" customFormat="1" ht="16.5" spans="1:13">
      <c r="A34" s="29" t="s">
        <v>14</v>
      </c>
      <c r="B34" s="30">
        <v>46048</v>
      </c>
      <c r="C34" s="29" t="s">
        <v>102</v>
      </c>
      <c r="D34" s="29" t="s">
        <v>147</v>
      </c>
      <c r="E34" s="46">
        <v>23356</v>
      </c>
      <c r="F34" s="29" t="s">
        <v>148</v>
      </c>
      <c r="G34" s="47" t="s">
        <v>149</v>
      </c>
      <c r="H34" s="29"/>
      <c r="I34" s="29" t="s">
        <v>122</v>
      </c>
      <c r="J34" s="32">
        <v>1630</v>
      </c>
      <c r="K34" s="32">
        <v>0.47</v>
      </c>
      <c r="L34" s="17">
        <f t="shared" si="0"/>
        <v>766.1</v>
      </c>
      <c r="M34" s="18" t="s">
        <v>150</v>
      </c>
    </row>
    <row r="35" s="1" customFormat="1" ht="16.5" spans="1:13">
      <c r="A35" s="29"/>
      <c r="B35" s="34"/>
      <c r="C35" s="29"/>
      <c r="D35" s="29"/>
      <c r="E35" s="46">
        <v>23357</v>
      </c>
      <c r="F35" s="29"/>
      <c r="G35" s="47" t="s">
        <v>151</v>
      </c>
      <c r="H35" s="29"/>
      <c r="I35" s="29" t="s">
        <v>122</v>
      </c>
      <c r="J35" s="32">
        <v>1230</v>
      </c>
      <c r="K35" s="32">
        <v>0.47</v>
      </c>
      <c r="L35" s="17">
        <f t="shared" si="0"/>
        <v>578.1</v>
      </c>
      <c r="M35" s="20"/>
    </row>
    <row r="36" s="1" customFormat="1" ht="16.5" spans="1:13">
      <c r="A36" s="29"/>
      <c r="B36" s="34"/>
      <c r="C36" s="29"/>
      <c r="D36" s="29"/>
      <c r="E36" s="46">
        <v>23360</v>
      </c>
      <c r="F36" s="29"/>
      <c r="G36" s="47" t="s">
        <v>152</v>
      </c>
      <c r="H36" s="29"/>
      <c r="I36" s="29" t="s">
        <v>122</v>
      </c>
      <c r="J36" s="32">
        <v>1550</v>
      </c>
      <c r="K36" s="32">
        <v>0.47</v>
      </c>
      <c r="L36" s="17">
        <f t="shared" ref="L36:L67" si="1">K36*J36</f>
        <v>728.5</v>
      </c>
      <c r="M36" s="20"/>
    </row>
    <row r="37" s="1" customFormat="1" ht="16.5" spans="1:13">
      <c r="A37" s="29"/>
      <c r="B37" s="34"/>
      <c r="C37" s="29"/>
      <c r="D37" s="29"/>
      <c r="E37" s="46">
        <v>23361</v>
      </c>
      <c r="F37" s="29"/>
      <c r="G37" s="47" t="s">
        <v>153</v>
      </c>
      <c r="H37" s="29"/>
      <c r="I37" s="29" t="s">
        <v>122</v>
      </c>
      <c r="J37" s="32">
        <v>930</v>
      </c>
      <c r="K37" s="32">
        <v>0.47</v>
      </c>
      <c r="L37" s="17">
        <f t="shared" si="1"/>
        <v>437.1</v>
      </c>
      <c r="M37" s="20"/>
    </row>
    <row r="38" s="1" customFormat="1" ht="16.5" spans="1:13">
      <c r="A38" s="29"/>
      <c r="B38" s="34"/>
      <c r="C38" s="29"/>
      <c r="D38" s="29"/>
      <c r="E38" s="46">
        <v>23362</v>
      </c>
      <c r="F38" s="29"/>
      <c r="G38" s="47" t="s">
        <v>154</v>
      </c>
      <c r="H38" s="29"/>
      <c r="I38" s="29" t="s">
        <v>122</v>
      </c>
      <c r="J38" s="32">
        <v>5100</v>
      </c>
      <c r="K38" s="32">
        <v>0.47</v>
      </c>
      <c r="L38" s="17">
        <f t="shared" si="1"/>
        <v>2397</v>
      </c>
      <c r="M38" s="20"/>
    </row>
    <row r="39" s="1" customFormat="1" ht="16.5" spans="1:13">
      <c r="A39" s="29"/>
      <c r="B39" s="34"/>
      <c r="C39" s="29"/>
      <c r="D39" s="29"/>
      <c r="E39" s="46">
        <v>23364</v>
      </c>
      <c r="F39" s="29"/>
      <c r="G39" s="47" t="s">
        <v>155</v>
      </c>
      <c r="H39" s="29"/>
      <c r="I39" s="29" t="s">
        <v>122</v>
      </c>
      <c r="J39" s="32">
        <v>2550</v>
      </c>
      <c r="K39" s="32">
        <v>0.47</v>
      </c>
      <c r="L39" s="17">
        <f t="shared" si="1"/>
        <v>1198.5</v>
      </c>
      <c r="M39" s="20"/>
    </row>
    <row r="40" s="1" customFormat="1" ht="16.5" spans="1:13">
      <c r="A40" s="29"/>
      <c r="B40" s="34"/>
      <c r="C40" s="29"/>
      <c r="D40" s="29"/>
      <c r="E40" s="46">
        <v>23605</v>
      </c>
      <c r="F40" s="29"/>
      <c r="G40" s="47" t="s">
        <v>156</v>
      </c>
      <c r="H40" s="29"/>
      <c r="I40" s="29" t="s">
        <v>122</v>
      </c>
      <c r="J40" s="32">
        <v>1250</v>
      </c>
      <c r="K40" s="32">
        <v>0.47</v>
      </c>
      <c r="L40" s="17">
        <f t="shared" si="1"/>
        <v>587.5</v>
      </c>
      <c r="M40" s="20"/>
    </row>
    <row r="41" s="1" customFormat="1" ht="16.5" spans="1:13">
      <c r="A41" s="29"/>
      <c r="B41" s="34"/>
      <c r="C41" s="29"/>
      <c r="D41" s="29"/>
      <c r="E41" s="46">
        <v>23606</v>
      </c>
      <c r="F41" s="29"/>
      <c r="G41" s="47" t="s">
        <v>157</v>
      </c>
      <c r="H41" s="29"/>
      <c r="I41" s="29" t="s">
        <v>122</v>
      </c>
      <c r="J41" s="32">
        <v>600</v>
      </c>
      <c r="K41" s="32">
        <v>0.47</v>
      </c>
      <c r="L41" s="17">
        <f t="shared" si="1"/>
        <v>282</v>
      </c>
      <c r="M41" s="20"/>
    </row>
    <row r="42" s="1" customFormat="1" ht="16.5" spans="1:13">
      <c r="A42" s="29"/>
      <c r="B42" s="34"/>
      <c r="C42" s="29"/>
      <c r="D42" s="29"/>
      <c r="E42" s="46">
        <v>23607</v>
      </c>
      <c r="F42" s="29"/>
      <c r="G42" s="47" t="s">
        <v>142</v>
      </c>
      <c r="H42" s="29"/>
      <c r="I42" s="29" t="s">
        <v>122</v>
      </c>
      <c r="J42" s="32">
        <v>1050</v>
      </c>
      <c r="K42" s="32">
        <v>0.47</v>
      </c>
      <c r="L42" s="17">
        <f t="shared" si="1"/>
        <v>493.5</v>
      </c>
      <c r="M42" s="20"/>
    </row>
    <row r="43" s="1" customFormat="1" ht="16.5" spans="1:13">
      <c r="A43" s="14" t="s">
        <v>14</v>
      </c>
      <c r="B43" s="36">
        <v>46048</v>
      </c>
      <c r="C43" s="14" t="s">
        <v>102</v>
      </c>
      <c r="D43" s="14" t="s">
        <v>158</v>
      </c>
      <c r="E43" s="48">
        <v>23523</v>
      </c>
      <c r="F43" s="14" t="s">
        <v>159</v>
      </c>
      <c r="G43" s="31" t="s">
        <v>121</v>
      </c>
      <c r="H43" s="14"/>
      <c r="I43" s="14" t="s">
        <v>122</v>
      </c>
      <c r="J43" s="38">
        <v>4160</v>
      </c>
      <c r="K43" s="38">
        <v>0.47</v>
      </c>
      <c r="L43" s="17">
        <f t="shared" si="1"/>
        <v>1955.2</v>
      </c>
      <c r="M43" s="20"/>
    </row>
    <row r="44" s="1" customFormat="1" ht="16.5" spans="1:13">
      <c r="A44" s="14"/>
      <c r="B44" s="14"/>
      <c r="C44" s="14"/>
      <c r="D44" s="14"/>
      <c r="E44" s="48">
        <v>23524</v>
      </c>
      <c r="F44" s="14"/>
      <c r="G44" s="31" t="s">
        <v>123</v>
      </c>
      <c r="H44" s="14"/>
      <c r="I44" s="14" t="s">
        <v>122</v>
      </c>
      <c r="J44" s="38">
        <v>2850</v>
      </c>
      <c r="K44" s="38">
        <v>0.47</v>
      </c>
      <c r="L44" s="17">
        <f t="shared" si="1"/>
        <v>1339.5</v>
      </c>
      <c r="M44" s="20"/>
    </row>
    <row r="45" s="1" customFormat="1" ht="16.5" spans="1:13">
      <c r="A45" s="14"/>
      <c r="B45" s="14"/>
      <c r="C45" s="14"/>
      <c r="D45" s="14"/>
      <c r="E45" s="48">
        <v>23525</v>
      </c>
      <c r="F45" s="14"/>
      <c r="G45" s="31" t="s">
        <v>124</v>
      </c>
      <c r="H45" s="14"/>
      <c r="I45" s="14" t="s">
        <v>122</v>
      </c>
      <c r="J45" s="38">
        <v>5360</v>
      </c>
      <c r="K45" s="38">
        <v>0.47</v>
      </c>
      <c r="L45" s="17">
        <f t="shared" si="1"/>
        <v>2519.2</v>
      </c>
      <c r="M45" s="24"/>
    </row>
    <row r="46" s="1" customFormat="1" ht="16.5" spans="1:13">
      <c r="A46" s="14" t="s">
        <v>14</v>
      </c>
      <c r="B46" s="49">
        <v>46050</v>
      </c>
      <c r="C46" s="14" t="s">
        <v>102</v>
      </c>
      <c r="D46" s="14" t="s">
        <v>160</v>
      </c>
      <c r="E46" s="14">
        <v>19628</v>
      </c>
      <c r="F46" s="14" t="s">
        <v>161</v>
      </c>
      <c r="G46" s="14" t="s">
        <v>162</v>
      </c>
      <c r="H46" s="14"/>
      <c r="I46" s="14" t="s">
        <v>122</v>
      </c>
      <c r="J46" s="16">
        <v>200</v>
      </c>
      <c r="K46" s="16">
        <v>0.47</v>
      </c>
      <c r="L46" s="17">
        <f t="shared" si="1"/>
        <v>94</v>
      </c>
      <c r="M46" s="50" t="s">
        <v>163</v>
      </c>
    </row>
    <row r="47" s="1" customFormat="1" ht="16.5" spans="1:13">
      <c r="A47" s="51" t="s">
        <v>14</v>
      </c>
      <c r="B47" s="52">
        <v>46086</v>
      </c>
      <c r="C47" s="51" t="s">
        <v>102</v>
      </c>
      <c r="D47" s="51" t="s">
        <v>164</v>
      </c>
      <c r="E47" s="53" t="s">
        <v>165</v>
      </c>
      <c r="F47" s="51" t="s">
        <v>166</v>
      </c>
      <c r="G47" s="53" t="s">
        <v>167</v>
      </c>
      <c r="H47" s="51"/>
      <c r="I47" s="51" t="s">
        <v>122</v>
      </c>
      <c r="J47" s="54">
        <v>932</v>
      </c>
      <c r="K47" s="54">
        <v>0.47</v>
      </c>
      <c r="L47" s="17">
        <f t="shared" si="1"/>
        <v>438.04</v>
      </c>
      <c r="M47" s="55" t="s">
        <v>168</v>
      </c>
    </row>
    <row r="48" s="1" customFormat="1" ht="16.5" spans="1:13">
      <c r="A48" s="51"/>
      <c r="B48" s="51"/>
      <c r="C48" s="51"/>
      <c r="D48" s="51"/>
      <c r="E48" s="53" t="s">
        <v>169</v>
      </c>
      <c r="F48" s="51"/>
      <c r="G48" s="53" t="s">
        <v>170</v>
      </c>
      <c r="H48" s="51"/>
      <c r="I48" s="51" t="s">
        <v>122</v>
      </c>
      <c r="J48" s="54">
        <v>332</v>
      </c>
      <c r="K48" s="54">
        <v>0.47</v>
      </c>
      <c r="L48" s="17">
        <f t="shared" si="1"/>
        <v>156.04</v>
      </c>
      <c r="M48" s="56"/>
    </row>
    <row r="49" s="1" customFormat="1" ht="16.5" spans="1:13">
      <c r="A49" s="51"/>
      <c r="B49" s="51"/>
      <c r="C49" s="51"/>
      <c r="D49" s="51"/>
      <c r="E49" s="53" t="s">
        <v>171</v>
      </c>
      <c r="F49" s="51"/>
      <c r="G49" s="53" t="s">
        <v>142</v>
      </c>
      <c r="H49" s="51"/>
      <c r="I49" s="51" t="s">
        <v>122</v>
      </c>
      <c r="J49" s="54">
        <v>1044</v>
      </c>
      <c r="K49" s="54">
        <v>0.47</v>
      </c>
      <c r="L49" s="17">
        <f t="shared" si="1"/>
        <v>490.68</v>
      </c>
      <c r="M49" s="56"/>
    </row>
    <row r="50" s="1" customFormat="1" ht="16.5" spans="1:13">
      <c r="A50" s="51"/>
      <c r="B50" s="51"/>
      <c r="C50" s="51"/>
      <c r="D50" s="51"/>
      <c r="E50" s="53" t="s">
        <v>172</v>
      </c>
      <c r="F50" s="51"/>
      <c r="G50" s="53" t="s">
        <v>170</v>
      </c>
      <c r="H50" s="51"/>
      <c r="I50" s="51" t="s">
        <v>122</v>
      </c>
      <c r="J50" s="54">
        <v>332</v>
      </c>
      <c r="K50" s="54">
        <v>0.47</v>
      </c>
      <c r="L50" s="17">
        <f t="shared" si="1"/>
        <v>156.04</v>
      </c>
      <c r="M50" s="56"/>
    </row>
    <row r="51" s="1" customFormat="1" ht="16.5" spans="1:13">
      <c r="A51" s="51"/>
      <c r="B51" s="51"/>
      <c r="C51" s="51"/>
      <c r="D51" s="51"/>
      <c r="E51" s="53" t="s">
        <v>173</v>
      </c>
      <c r="F51" s="51"/>
      <c r="G51" s="53" t="s">
        <v>141</v>
      </c>
      <c r="H51" s="51"/>
      <c r="I51" s="51" t="s">
        <v>122</v>
      </c>
      <c r="J51" s="54">
        <v>628</v>
      </c>
      <c r="K51" s="54">
        <v>0.47</v>
      </c>
      <c r="L51" s="17">
        <f t="shared" si="1"/>
        <v>295.16</v>
      </c>
      <c r="M51" s="56"/>
    </row>
    <row r="52" s="1" customFormat="1" ht="16.5" spans="1:13">
      <c r="A52" s="51"/>
      <c r="B52" s="51"/>
      <c r="C52" s="51"/>
      <c r="D52" s="51"/>
      <c r="E52" s="53" t="s">
        <v>174</v>
      </c>
      <c r="F52" s="51"/>
      <c r="G52" s="53" t="s">
        <v>157</v>
      </c>
      <c r="H52" s="51"/>
      <c r="I52" s="51" t="s">
        <v>122</v>
      </c>
      <c r="J52" s="54">
        <v>980</v>
      </c>
      <c r="K52" s="54">
        <v>0.47</v>
      </c>
      <c r="L52" s="17">
        <f t="shared" si="1"/>
        <v>460.6</v>
      </c>
      <c r="M52" s="56"/>
    </row>
    <row r="53" s="1" customFormat="1" ht="16.5" spans="1:13">
      <c r="A53" s="51"/>
      <c r="B53" s="51"/>
      <c r="C53" s="51"/>
      <c r="D53" s="51"/>
      <c r="E53" s="53" t="s">
        <v>175</v>
      </c>
      <c r="F53" s="51"/>
      <c r="G53" s="53" t="s">
        <v>156</v>
      </c>
      <c r="H53" s="51"/>
      <c r="I53" s="51" t="s">
        <v>122</v>
      </c>
      <c r="J53" s="54">
        <v>1748</v>
      </c>
      <c r="K53" s="54">
        <v>0.47</v>
      </c>
      <c r="L53" s="17">
        <f t="shared" si="1"/>
        <v>821.56</v>
      </c>
      <c r="M53" s="56"/>
    </row>
    <row r="54" s="1" customFormat="1" ht="16.5" spans="1:13">
      <c r="A54" s="51"/>
      <c r="B54" s="51"/>
      <c r="C54" s="51"/>
      <c r="D54" s="51"/>
      <c r="E54" s="53" t="s">
        <v>176</v>
      </c>
      <c r="F54" s="51"/>
      <c r="G54" s="53" t="s">
        <v>167</v>
      </c>
      <c r="H54" s="51"/>
      <c r="I54" s="51" t="s">
        <v>122</v>
      </c>
      <c r="J54" s="54">
        <v>1652</v>
      </c>
      <c r="K54" s="54">
        <v>0.47</v>
      </c>
      <c r="L54" s="17">
        <f t="shared" si="1"/>
        <v>776.44</v>
      </c>
      <c r="M54" s="56"/>
    </row>
    <row r="55" s="1" customFormat="1" ht="16.5" spans="1:13">
      <c r="A55" s="51"/>
      <c r="B55" s="51"/>
      <c r="C55" s="51"/>
      <c r="D55" s="51"/>
      <c r="E55" s="53" t="s">
        <v>177</v>
      </c>
      <c r="F55" s="51"/>
      <c r="G55" s="53" t="s">
        <v>178</v>
      </c>
      <c r="H55" s="51"/>
      <c r="I55" s="51" t="s">
        <v>122</v>
      </c>
      <c r="J55" s="54">
        <v>650</v>
      </c>
      <c r="K55" s="54">
        <v>0.47</v>
      </c>
      <c r="L55" s="17">
        <f t="shared" si="1"/>
        <v>305.5</v>
      </c>
      <c r="M55" s="56"/>
    </row>
    <row r="56" s="1" customFormat="1" ht="16.5" spans="1:13">
      <c r="A56" s="51"/>
      <c r="B56" s="51"/>
      <c r="C56" s="51"/>
      <c r="D56" s="51"/>
      <c r="E56" s="57" t="s">
        <v>179</v>
      </c>
      <c r="F56" s="51"/>
      <c r="G56" s="53" t="s">
        <v>180</v>
      </c>
      <c r="H56" s="51"/>
      <c r="I56" s="51" t="s">
        <v>122</v>
      </c>
      <c r="J56" s="54">
        <v>830</v>
      </c>
      <c r="K56" s="54">
        <v>0.47</v>
      </c>
      <c r="L56" s="17">
        <f t="shared" si="1"/>
        <v>390.1</v>
      </c>
      <c r="M56" s="56"/>
    </row>
    <row r="57" s="1" customFormat="1" ht="16.5" spans="1:13">
      <c r="A57" s="51"/>
      <c r="B57" s="51"/>
      <c r="C57" s="51"/>
      <c r="D57" s="51"/>
      <c r="E57" s="58"/>
      <c r="F57" s="51"/>
      <c r="G57" s="51" t="s">
        <v>181</v>
      </c>
      <c r="H57" s="51"/>
      <c r="I57" s="59" t="s">
        <v>182</v>
      </c>
      <c r="J57" s="54">
        <v>830</v>
      </c>
      <c r="K57" s="59">
        <v>0.07</v>
      </c>
      <c r="L57" s="17">
        <f t="shared" si="1"/>
        <v>58.1</v>
      </c>
      <c r="M57" s="56"/>
    </row>
    <row r="58" s="1" customFormat="1" ht="16.5" spans="1:13">
      <c r="A58" s="51"/>
      <c r="B58" s="51"/>
      <c r="C58" s="51"/>
      <c r="D58" s="51"/>
      <c r="E58" s="53" t="s">
        <v>183</v>
      </c>
      <c r="F58" s="51"/>
      <c r="G58" s="53" t="s">
        <v>157</v>
      </c>
      <c r="H58" s="51"/>
      <c r="I58" s="51" t="s">
        <v>122</v>
      </c>
      <c r="J58" s="60">
        <v>1076</v>
      </c>
      <c r="K58" s="54">
        <v>0.47</v>
      </c>
      <c r="L58" s="17">
        <f t="shared" si="1"/>
        <v>505.72</v>
      </c>
      <c r="M58" s="56"/>
    </row>
    <row r="59" s="1" customFormat="1" ht="16.5" spans="1:13">
      <c r="A59" s="51"/>
      <c r="B59" s="51"/>
      <c r="C59" s="51"/>
      <c r="D59" s="51"/>
      <c r="E59" s="53" t="s">
        <v>184</v>
      </c>
      <c r="F59" s="51"/>
      <c r="G59" s="53" t="s">
        <v>155</v>
      </c>
      <c r="H59" s="51"/>
      <c r="I59" s="51" t="s">
        <v>122</v>
      </c>
      <c r="J59" s="54">
        <v>5038</v>
      </c>
      <c r="K59" s="54">
        <v>0.47</v>
      </c>
      <c r="L59" s="17">
        <f t="shared" si="1"/>
        <v>2367.86</v>
      </c>
      <c r="M59" s="56"/>
    </row>
    <row r="60" s="1" customFormat="1" ht="16.5" spans="1:13">
      <c r="A60" s="51"/>
      <c r="B60" s="51"/>
      <c r="C60" s="51"/>
      <c r="D60" s="51"/>
      <c r="E60" s="53" t="s">
        <v>185</v>
      </c>
      <c r="F60" s="51"/>
      <c r="G60" s="53" t="s">
        <v>151</v>
      </c>
      <c r="H60" s="51"/>
      <c r="I60" s="51" t="s">
        <v>122</v>
      </c>
      <c r="J60" s="54">
        <v>2528</v>
      </c>
      <c r="K60" s="54">
        <v>0.47</v>
      </c>
      <c r="L60" s="17">
        <f t="shared" si="1"/>
        <v>1188.16</v>
      </c>
      <c r="M60" s="56"/>
    </row>
    <row r="61" s="1" customFormat="1" ht="16.5" spans="1:13">
      <c r="A61" s="51"/>
      <c r="B61" s="51"/>
      <c r="C61" s="51"/>
      <c r="D61" s="51"/>
      <c r="E61" s="53" t="s">
        <v>186</v>
      </c>
      <c r="F61" s="51"/>
      <c r="G61" s="53" t="s">
        <v>149</v>
      </c>
      <c r="H61" s="51"/>
      <c r="I61" s="51" t="s">
        <v>122</v>
      </c>
      <c r="J61" s="54">
        <v>2024</v>
      </c>
      <c r="K61" s="54">
        <v>0.47</v>
      </c>
      <c r="L61" s="17">
        <f t="shared" si="1"/>
        <v>951.28</v>
      </c>
      <c r="M61" s="56"/>
    </row>
    <row r="62" s="1" customFormat="1" ht="16.5" spans="1:13">
      <c r="A62" s="51"/>
      <c r="B62" s="51"/>
      <c r="C62" s="51"/>
      <c r="D62" s="51"/>
      <c r="E62" s="53" t="s">
        <v>187</v>
      </c>
      <c r="F62" s="51"/>
      <c r="G62" s="53" t="s">
        <v>152</v>
      </c>
      <c r="H62" s="51"/>
      <c r="I62" s="51" t="s">
        <v>122</v>
      </c>
      <c r="J62" s="54">
        <v>2528</v>
      </c>
      <c r="K62" s="54">
        <v>0.47</v>
      </c>
      <c r="L62" s="17">
        <f t="shared" si="1"/>
        <v>1188.16</v>
      </c>
      <c r="M62" s="56"/>
    </row>
    <row r="63" s="1" customFormat="1" ht="16.5" spans="1:13">
      <c r="A63" s="51"/>
      <c r="B63" s="51"/>
      <c r="C63" s="51"/>
      <c r="D63" s="51"/>
      <c r="E63" s="53" t="s">
        <v>188</v>
      </c>
      <c r="F63" s="51"/>
      <c r="G63" s="53" t="s">
        <v>154</v>
      </c>
      <c r="H63" s="51"/>
      <c r="I63" s="51" t="s">
        <v>122</v>
      </c>
      <c r="J63" s="54">
        <v>4052</v>
      </c>
      <c r="K63" s="54">
        <v>0.47</v>
      </c>
      <c r="L63" s="17">
        <f t="shared" si="1"/>
        <v>1904.44</v>
      </c>
      <c r="M63" s="56"/>
    </row>
    <row r="64" s="1" customFormat="1" ht="16.5" spans="1:13">
      <c r="A64" s="51"/>
      <c r="B64" s="51"/>
      <c r="C64" s="51"/>
      <c r="D64" s="51"/>
      <c r="E64" s="53" t="s">
        <v>189</v>
      </c>
      <c r="F64" s="51"/>
      <c r="G64" s="53" t="s">
        <v>153</v>
      </c>
      <c r="H64" s="51"/>
      <c r="I64" s="51" t="s">
        <v>122</v>
      </c>
      <c r="J64" s="54">
        <v>520</v>
      </c>
      <c r="K64" s="54">
        <v>0.47</v>
      </c>
      <c r="L64" s="17">
        <f t="shared" si="1"/>
        <v>244.4</v>
      </c>
      <c r="M64" s="56"/>
    </row>
    <row r="65" s="1" customFormat="1" ht="16.5" spans="1:13">
      <c r="A65" s="51"/>
      <c r="B65" s="51"/>
      <c r="C65" s="51"/>
      <c r="D65" s="51"/>
      <c r="E65" s="53" t="s">
        <v>190</v>
      </c>
      <c r="F65" s="51"/>
      <c r="G65" s="53" t="s">
        <v>167</v>
      </c>
      <c r="H65" s="51"/>
      <c r="I65" s="51" t="s">
        <v>122</v>
      </c>
      <c r="J65" s="54">
        <v>922</v>
      </c>
      <c r="K65" s="54">
        <v>0.47</v>
      </c>
      <c r="L65" s="17">
        <f t="shared" si="1"/>
        <v>433.34</v>
      </c>
      <c r="M65" s="56"/>
    </row>
    <row r="66" s="1" customFormat="1" ht="16.5" spans="1:13">
      <c r="A66" s="51"/>
      <c r="B66" s="51"/>
      <c r="C66" s="51"/>
      <c r="D66" s="51"/>
      <c r="E66" s="53" t="s">
        <v>191</v>
      </c>
      <c r="F66" s="51"/>
      <c r="G66" s="53" t="s">
        <v>142</v>
      </c>
      <c r="H66" s="51"/>
      <c r="I66" s="51" t="s">
        <v>122</v>
      </c>
      <c r="J66" s="54">
        <v>2068</v>
      </c>
      <c r="K66" s="54">
        <v>0.47</v>
      </c>
      <c r="L66" s="17">
        <f t="shared" si="1"/>
        <v>971.96</v>
      </c>
      <c r="M66" s="56"/>
    </row>
    <row r="67" s="1" customFormat="1" ht="16.5" spans="1:13">
      <c r="A67" s="51"/>
      <c r="B67" s="51"/>
      <c r="C67" s="51"/>
      <c r="D67" s="51"/>
      <c r="E67" s="53" t="s">
        <v>192</v>
      </c>
      <c r="F67" s="51"/>
      <c r="G67" s="53" t="s">
        <v>156</v>
      </c>
      <c r="H67" s="51"/>
      <c r="I67" s="51" t="s">
        <v>122</v>
      </c>
      <c r="J67" s="54">
        <v>2452</v>
      </c>
      <c r="K67" s="54">
        <v>0.47</v>
      </c>
      <c r="L67" s="17">
        <f t="shared" si="1"/>
        <v>1152.44</v>
      </c>
      <c r="M67" s="56"/>
    </row>
    <row r="68" s="1" customFormat="1" ht="16.5" spans="1:13">
      <c r="A68" s="51"/>
      <c r="B68" s="51"/>
      <c r="C68" s="51"/>
      <c r="D68" s="51"/>
      <c r="E68" s="53" t="s">
        <v>193</v>
      </c>
      <c r="F68" s="51"/>
      <c r="G68" s="53" t="s">
        <v>194</v>
      </c>
      <c r="H68" s="51"/>
      <c r="I68" s="51" t="s">
        <v>122</v>
      </c>
      <c r="J68" s="54">
        <v>670</v>
      </c>
      <c r="K68" s="54">
        <v>0.47</v>
      </c>
      <c r="L68" s="17">
        <f t="shared" ref="L68:L99" si="2">K68*J68</f>
        <v>314.9</v>
      </c>
      <c r="M68" s="56"/>
    </row>
    <row r="69" s="1" customFormat="1" ht="16.5" spans="1:13">
      <c r="A69" s="51"/>
      <c r="B69" s="51"/>
      <c r="C69" s="51"/>
      <c r="D69" s="51"/>
      <c r="E69" s="53" t="s">
        <v>195</v>
      </c>
      <c r="F69" s="51"/>
      <c r="G69" s="53" t="s">
        <v>178</v>
      </c>
      <c r="H69" s="51"/>
      <c r="I69" s="51" t="s">
        <v>122</v>
      </c>
      <c r="J69" s="54">
        <v>1460</v>
      </c>
      <c r="K69" s="54">
        <v>0.47</v>
      </c>
      <c r="L69" s="17">
        <f t="shared" si="2"/>
        <v>686.2</v>
      </c>
      <c r="M69" s="56"/>
    </row>
    <row r="70" s="1" customFormat="1" ht="16.5" spans="1:13">
      <c r="A70" s="51"/>
      <c r="B70" s="51"/>
      <c r="C70" s="51"/>
      <c r="D70" s="51"/>
      <c r="E70" s="57" t="s">
        <v>196</v>
      </c>
      <c r="F70" s="51"/>
      <c r="G70" s="53" t="s">
        <v>180</v>
      </c>
      <c r="H70" s="51"/>
      <c r="I70" s="51" t="s">
        <v>122</v>
      </c>
      <c r="J70" s="54">
        <v>425</v>
      </c>
      <c r="K70" s="54">
        <v>0.47</v>
      </c>
      <c r="L70" s="17">
        <f t="shared" si="2"/>
        <v>199.75</v>
      </c>
      <c r="M70" s="56"/>
    </row>
    <row r="71" s="1" customFormat="1" ht="16.5" spans="1:13">
      <c r="A71" s="51"/>
      <c r="B71" s="51"/>
      <c r="C71" s="51"/>
      <c r="D71" s="51"/>
      <c r="E71" s="58"/>
      <c r="F71" s="51"/>
      <c r="G71" s="53" t="s">
        <v>181</v>
      </c>
      <c r="H71" s="51"/>
      <c r="I71" s="59" t="s">
        <v>182</v>
      </c>
      <c r="J71" s="60">
        <v>425</v>
      </c>
      <c r="K71" s="59">
        <v>0.07</v>
      </c>
      <c r="L71" s="17">
        <f t="shared" si="2"/>
        <v>29.75</v>
      </c>
      <c r="M71" s="61"/>
    </row>
    <row r="72" s="1" customFormat="1" ht="16.5" spans="1:13">
      <c r="A72" s="62" t="s">
        <v>14</v>
      </c>
      <c r="B72" s="63">
        <v>46086</v>
      </c>
      <c r="C72" s="64" t="s">
        <v>102</v>
      </c>
      <c r="D72" s="64" t="s">
        <v>197</v>
      </c>
      <c r="E72" s="65" t="s">
        <v>198</v>
      </c>
      <c r="F72" s="64" t="s">
        <v>199</v>
      </c>
      <c r="G72" s="65" t="s">
        <v>200</v>
      </c>
      <c r="H72" s="66"/>
      <c r="I72" s="51" t="s">
        <v>122</v>
      </c>
      <c r="J72" s="54">
        <v>1020</v>
      </c>
      <c r="K72" s="54">
        <v>0.47</v>
      </c>
      <c r="L72" s="17">
        <f t="shared" si="2"/>
        <v>479.4</v>
      </c>
      <c r="M72" s="18" t="s">
        <v>201</v>
      </c>
    </row>
    <row r="73" s="1" customFormat="1" ht="16.5" spans="1:13">
      <c r="A73" s="67"/>
      <c r="B73" s="67"/>
      <c r="C73" s="67"/>
      <c r="D73" s="67"/>
      <c r="E73" s="65" t="s">
        <v>198</v>
      </c>
      <c r="F73" s="67"/>
      <c r="G73" s="65" t="s">
        <v>105</v>
      </c>
      <c r="H73" s="66"/>
      <c r="I73" s="51" t="s">
        <v>122</v>
      </c>
      <c r="J73" s="54">
        <v>320</v>
      </c>
      <c r="K73" s="54">
        <v>0.47</v>
      </c>
      <c r="L73" s="17">
        <f t="shared" si="2"/>
        <v>150.4</v>
      </c>
      <c r="M73" s="20"/>
    </row>
    <row r="74" s="1" customFormat="1" ht="16.5" spans="1:13">
      <c r="A74" s="67"/>
      <c r="B74" s="67"/>
      <c r="C74" s="67"/>
      <c r="D74" s="67"/>
      <c r="E74" s="65" t="s">
        <v>202</v>
      </c>
      <c r="F74" s="67"/>
      <c r="G74" s="65" t="s">
        <v>23</v>
      </c>
      <c r="H74" s="66"/>
      <c r="I74" s="29" t="s">
        <v>106</v>
      </c>
      <c r="J74" s="32">
        <v>720</v>
      </c>
      <c r="K74" s="32">
        <v>0.47</v>
      </c>
      <c r="L74" s="17">
        <f t="shared" si="2"/>
        <v>338.4</v>
      </c>
      <c r="M74" s="20"/>
    </row>
    <row r="75" s="1" customFormat="1" ht="16.5" spans="1:13">
      <c r="A75" s="67"/>
      <c r="B75" s="67"/>
      <c r="C75" s="67"/>
      <c r="D75" s="67"/>
      <c r="E75" s="65" t="s">
        <v>203</v>
      </c>
      <c r="F75" s="67"/>
      <c r="G75" s="65" t="s">
        <v>18</v>
      </c>
      <c r="H75" s="66"/>
      <c r="I75" s="29" t="s">
        <v>106</v>
      </c>
      <c r="J75" s="32">
        <v>320</v>
      </c>
      <c r="K75" s="32">
        <v>0.47</v>
      </c>
      <c r="L75" s="17">
        <f t="shared" si="2"/>
        <v>150.4</v>
      </c>
      <c r="M75" s="20"/>
    </row>
    <row r="76" s="1" customFormat="1" ht="16.5" spans="1:13">
      <c r="A76" s="67"/>
      <c r="B76" s="67"/>
      <c r="C76" s="67"/>
      <c r="D76" s="67"/>
      <c r="E76" s="65" t="s">
        <v>204</v>
      </c>
      <c r="F76" s="67"/>
      <c r="G76" s="65" t="s">
        <v>39</v>
      </c>
      <c r="H76" s="66"/>
      <c r="I76" s="29" t="s">
        <v>106</v>
      </c>
      <c r="J76" s="32">
        <v>1322</v>
      </c>
      <c r="K76" s="32">
        <v>0.47</v>
      </c>
      <c r="L76" s="17">
        <f t="shared" si="2"/>
        <v>621.34</v>
      </c>
      <c r="M76" s="20"/>
    </row>
    <row r="77" s="1" customFormat="1" ht="16.5" spans="1:13">
      <c r="A77" s="67"/>
      <c r="B77" s="67"/>
      <c r="C77" s="67"/>
      <c r="D77" s="67"/>
      <c r="E77" s="65" t="s">
        <v>204</v>
      </c>
      <c r="F77" s="67"/>
      <c r="G77" s="65" t="s">
        <v>18</v>
      </c>
      <c r="H77" s="66"/>
      <c r="I77" s="29" t="s">
        <v>106</v>
      </c>
      <c r="J77" s="32">
        <v>1020</v>
      </c>
      <c r="K77" s="32">
        <v>0.47</v>
      </c>
      <c r="L77" s="17">
        <f t="shared" si="2"/>
        <v>479.4</v>
      </c>
      <c r="M77" s="20"/>
    </row>
    <row r="78" s="1" customFormat="1" ht="16.5" spans="1:13">
      <c r="A78" s="67"/>
      <c r="B78" s="67"/>
      <c r="C78" s="67"/>
      <c r="D78" s="67"/>
      <c r="E78" s="65" t="s">
        <v>205</v>
      </c>
      <c r="F78" s="67"/>
      <c r="G78" s="65" t="s">
        <v>18</v>
      </c>
      <c r="H78" s="66"/>
      <c r="I78" s="29" t="s">
        <v>106</v>
      </c>
      <c r="J78" s="32">
        <v>1020</v>
      </c>
      <c r="K78" s="32">
        <v>0.47</v>
      </c>
      <c r="L78" s="17">
        <f t="shared" si="2"/>
        <v>479.4</v>
      </c>
      <c r="M78" s="20"/>
    </row>
    <row r="79" s="1" customFormat="1" ht="16.5" spans="1:13">
      <c r="A79" s="67"/>
      <c r="B79" s="67"/>
      <c r="C79" s="67"/>
      <c r="D79" s="67"/>
      <c r="E79" s="65" t="s">
        <v>206</v>
      </c>
      <c r="F79" s="67"/>
      <c r="G79" s="65" t="s">
        <v>207</v>
      </c>
      <c r="H79" s="66"/>
      <c r="I79" s="51" t="s">
        <v>122</v>
      </c>
      <c r="J79" s="54">
        <v>428</v>
      </c>
      <c r="K79" s="54">
        <v>0.47</v>
      </c>
      <c r="L79" s="17">
        <f t="shared" si="2"/>
        <v>201.16</v>
      </c>
      <c r="M79" s="20"/>
    </row>
    <row r="80" s="1" customFormat="1" ht="16.5" spans="1:13">
      <c r="A80" s="67"/>
      <c r="B80" s="67"/>
      <c r="C80" s="67"/>
      <c r="D80" s="67"/>
      <c r="E80" s="65" t="s">
        <v>206</v>
      </c>
      <c r="F80" s="67"/>
      <c r="G80" s="65" t="s">
        <v>112</v>
      </c>
      <c r="H80" s="66"/>
      <c r="I80" s="51" t="s">
        <v>122</v>
      </c>
      <c r="J80" s="54">
        <v>720</v>
      </c>
      <c r="K80" s="54">
        <v>0.47</v>
      </c>
      <c r="L80" s="17">
        <f t="shared" si="2"/>
        <v>338.4</v>
      </c>
      <c r="M80" s="20"/>
    </row>
    <row r="81" s="1" customFormat="1" ht="16.5" spans="1:13">
      <c r="A81" s="67"/>
      <c r="B81" s="67"/>
      <c r="C81" s="67"/>
      <c r="D81" s="67"/>
      <c r="E81" s="68" t="s">
        <v>208</v>
      </c>
      <c r="F81" s="67"/>
      <c r="G81" s="65" t="s">
        <v>209</v>
      </c>
      <c r="H81" s="66"/>
      <c r="I81" s="51" t="s">
        <v>122</v>
      </c>
      <c r="J81" s="54">
        <v>2040</v>
      </c>
      <c r="K81" s="54">
        <v>0.47</v>
      </c>
      <c r="L81" s="17">
        <f t="shared" si="2"/>
        <v>958.8</v>
      </c>
      <c r="M81" s="20"/>
    </row>
    <row r="82" s="1" customFormat="1" ht="16.5" spans="1:13">
      <c r="A82" s="67"/>
      <c r="B82" s="67"/>
      <c r="C82" s="67"/>
      <c r="D82" s="67"/>
      <c r="E82" s="69"/>
      <c r="F82" s="67"/>
      <c r="G82" s="65" t="s">
        <v>210</v>
      </c>
      <c r="H82" s="66"/>
      <c r="I82" s="59" t="s">
        <v>182</v>
      </c>
      <c r="J82" s="54">
        <v>2040</v>
      </c>
      <c r="K82" s="59">
        <v>0.07</v>
      </c>
      <c r="L82" s="17">
        <f t="shared" si="2"/>
        <v>142.8</v>
      </c>
      <c r="M82" s="20"/>
    </row>
    <row r="83" s="1" customFormat="1" ht="16.5" spans="1:13">
      <c r="A83" s="67"/>
      <c r="B83" s="67"/>
      <c r="C83" s="67"/>
      <c r="D83" s="67"/>
      <c r="E83" s="68" t="s">
        <v>208</v>
      </c>
      <c r="F83" s="67"/>
      <c r="G83" s="65" t="s">
        <v>211</v>
      </c>
      <c r="H83" s="66"/>
      <c r="I83" s="51" t="s">
        <v>122</v>
      </c>
      <c r="J83" s="60">
        <v>2538</v>
      </c>
      <c r="K83" s="54">
        <v>0.47</v>
      </c>
      <c r="L83" s="17">
        <f t="shared" si="2"/>
        <v>1192.86</v>
      </c>
      <c r="M83" s="20"/>
    </row>
    <row r="84" s="1" customFormat="1" ht="16.5" spans="1:13">
      <c r="A84" s="67"/>
      <c r="B84" s="67"/>
      <c r="C84" s="67"/>
      <c r="D84" s="67"/>
      <c r="E84" s="69"/>
      <c r="F84" s="67"/>
      <c r="G84" s="65" t="s">
        <v>210</v>
      </c>
      <c r="H84" s="66"/>
      <c r="I84" s="59" t="s">
        <v>182</v>
      </c>
      <c r="J84" s="60">
        <v>2538</v>
      </c>
      <c r="K84" s="59">
        <v>0.07</v>
      </c>
      <c r="L84" s="17">
        <f t="shared" si="2"/>
        <v>177.66</v>
      </c>
      <c r="M84" s="20"/>
    </row>
    <row r="85" s="1" customFormat="1" ht="16.5" spans="1:13">
      <c r="A85" s="67"/>
      <c r="B85" s="67"/>
      <c r="C85" s="67"/>
      <c r="D85" s="67"/>
      <c r="E85" s="68" t="s">
        <v>212</v>
      </c>
      <c r="F85" s="67"/>
      <c r="G85" s="65" t="s">
        <v>213</v>
      </c>
      <c r="H85" s="66"/>
      <c r="I85" s="51" t="s">
        <v>122</v>
      </c>
      <c r="J85" s="54">
        <v>440</v>
      </c>
      <c r="K85" s="54">
        <v>0.47</v>
      </c>
      <c r="L85" s="17">
        <f t="shared" si="2"/>
        <v>206.8</v>
      </c>
      <c r="M85" s="20"/>
    </row>
    <row r="86" s="1" customFormat="1" ht="16.5" spans="1:13">
      <c r="A86" s="67"/>
      <c r="B86" s="67"/>
      <c r="C86" s="67"/>
      <c r="D86" s="67"/>
      <c r="E86" s="69"/>
      <c r="F86" s="67"/>
      <c r="G86" s="65" t="s">
        <v>214</v>
      </c>
      <c r="H86" s="66"/>
      <c r="I86" s="59" t="s">
        <v>182</v>
      </c>
      <c r="J86" s="54">
        <v>440</v>
      </c>
      <c r="K86" s="59">
        <v>0.07</v>
      </c>
      <c r="L86" s="17">
        <f t="shared" si="2"/>
        <v>30.8</v>
      </c>
      <c r="M86" s="20"/>
    </row>
    <row r="87" s="1" customFormat="1" ht="16.5" spans="1:13">
      <c r="A87" s="67"/>
      <c r="B87" s="67"/>
      <c r="C87" s="67"/>
      <c r="D87" s="67"/>
      <c r="E87" s="68" t="s">
        <v>212</v>
      </c>
      <c r="F87" s="67"/>
      <c r="G87" s="65" t="s">
        <v>215</v>
      </c>
      <c r="H87" s="66"/>
      <c r="I87" s="51" t="s">
        <v>122</v>
      </c>
      <c r="J87" s="60">
        <v>1328</v>
      </c>
      <c r="K87" s="60">
        <v>0.47</v>
      </c>
      <c r="L87" s="17">
        <f t="shared" si="2"/>
        <v>624.16</v>
      </c>
      <c r="M87" s="20"/>
    </row>
    <row r="88" s="1" customFormat="1" ht="16.5" spans="1:13">
      <c r="A88" s="67"/>
      <c r="B88" s="67"/>
      <c r="C88" s="67"/>
      <c r="D88" s="67"/>
      <c r="E88" s="69"/>
      <c r="F88" s="67"/>
      <c r="G88" s="65" t="s">
        <v>214</v>
      </c>
      <c r="H88" s="66"/>
      <c r="I88" s="59" t="s">
        <v>182</v>
      </c>
      <c r="J88" s="60">
        <v>1328</v>
      </c>
      <c r="K88" s="59">
        <v>0.07</v>
      </c>
      <c r="L88" s="17">
        <f t="shared" si="2"/>
        <v>92.96</v>
      </c>
      <c r="M88" s="20"/>
    </row>
    <row r="89" s="1" customFormat="1" ht="16.5" spans="1:13">
      <c r="A89" s="67"/>
      <c r="B89" s="67"/>
      <c r="C89" s="67"/>
      <c r="D89" s="67"/>
      <c r="E89" s="68" t="s">
        <v>216</v>
      </c>
      <c r="F89" s="67"/>
      <c r="G89" s="65" t="s">
        <v>217</v>
      </c>
      <c r="H89" s="66"/>
      <c r="I89" s="51" t="s">
        <v>122</v>
      </c>
      <c r="J89" s="54">
        <v>1424</v>
      </c>
      <c r="K89" s="54">
        <v>0.47</v>
      </c>
      <c r="L89" s="17">
        <f t="shared" si="2"/>
        <v>669.28</v>
      </c>
      <c r="M89" s="20"/>
    </row>
    <row r="90" s="1" customFormat="1" ht="16.5" spans="1:13">
      <c r="A90" s="67"/>
      <c r="B90" s="67"/>
      <c r="C90" s="67"/>
      <c r="D90" s="67"/>
      <c r="E90" s="69"/>
      <c r="F90" s="67"/>
      <c r="G90" s="70" t="s">
        <v>218</v>
      </c>
      <c r="H90" s="66"/>
      <c r="I90" s="59" t="s">
        <v>182</v>
      </c>
      <c r="J90" s="54">
        <v>1424</v>
      </c>
      <c r="K90" s="59">
        <v>0.07</v>
      </c>
      <c r="L90" s="17">
        <f t="shared" si="2"/>
        <v>99.68</v>
      </c>
      <c r="M90" s="20"/>
    </row>
    <row r="91" s="1" customFormat="1" ht="16.5" spans="1:13">
      <c r="A91" s="67"/>
      <c r="B91" s="67"/>
      <c r="C91" s="67"/>
      <c r="D91" s="67"/>
      <c r="E91" s="68" t="s">
        <v>219</v>
      </c>
      <c r="F91" s="67"/>
      <c r="G91" s="70" t="s">
        <v>220</v>
      </c>
      <c r="H91" s="66"/>
      <c r="I91" s="51" t="s">
        <v>122</v>
      </c>
      <c r="J91" s="54">
        <v>2024</v>
      </c>
      <c r="K91" s="54">
        <v>0.47</v>
      </c>
      <c r="L91" s="17">
        <f t="shared" si="2"/>
        <v>951.28</v>
      </c>
      <c r="M91" s="20"/>
    </row>
    <row r="92" s="1" customFormat="1" ht="16.5" spans="1:13">
      <c r="A92" s="67"/>
      <c r="B92" s="67"/>
      <c r="C92" s="67"/>
      <c r="D92" s="67"/>
      <c r="E92" s="69"/>
      <c r="F92" s="67"/>
      <c r="G92" s="70" t="s">
        <v>221</v>
      </c>
      <c r="H92" s="66"/>
      <c r="I92" s="59" t="s">
        <v>182</v>
      </c>
      <c r="J92" s="54">
        <v>2024</v>
      </c>
      <c r="K92" s="59">
        <v>0.07</v>
      </c>
      <c r="L92" s="17">
        <f t="shared" si="2"/>
        <v>141.68</v>
      </c>
      <c r="M92" s="20"/>
    </row>
    <row r="93" s="1" customFormat="1" ht="16.5" spans="1:13">
      <c r="A93" s="67"/>
      <c r="B93" s="67"/>
      <c r="C93" s="67"/>
      <c r="D93" s="67"/>
      <c r="E93" s="65" t="s">
        <v>222</v>
      </c>
      <c r="F93" s="67"/>
      <c r="G93" s="70" t="s">
        <v>223</v>
      </c>
      <c r="H93" s="66"/>
      <c r="I93" s="51" t="s">
        <v>122</v>
      </c>
      <c r="J93" s="54">
        <v>1220</v>
      </c>
      <c r="K93" s="54">
        <v>0.47</v>
      </c>
      <c r="L93" s="17">
        <f t="shared" si="2"/>
        <v>573.4</v>
      </c>
      <c r="M93" s="20"/>
    </row>
    <row r="94" s="1" customFormat="1" ht="16.5" spans="1:13">
      <c r="A94" s="67"/>
      <c r="B94" s="67"/>
      <c r="C94" s="67"/>
      <c r="D94" s="67"/>
      <c r="E94" s="65" t="s">
        <v>224</v>
      </c>
      <c r="F94" s="67"/>
      <c r="G94" s="70" t="s">
        <v>225</v>
      </c>
      <c r="H94" s="66"/>
      <c r="I94" s="51" t="s">
        <v>122</v>
      </c>
      <c r="J94" s="54">
        <v>2240</v>
      </c>
      <c r="K94" s="54">
        <v>0.47</v>
      </c>
      <c r="L94" s="17">
        <f t="shared" si="2"/>
        <v>1052.8</v>
      </c>
      <c r="M94" s="20"/>
    </row>
    <row r="95" s="1" customFormat="1" ht="16.5" spans="1:13">
      <c r="A95" s="67"/>
      <c r="B95" s="67"/>
      <c r="C95" s="67"/>
      <c r="D95" s="67"/>
      <c r="E95" s="65" t="s">
        <v>226</v>
      </c>
      <c r="F95" s="67"/>
      <c r="G95" s="70" t="s">
        <v>227</v>
      </c>
      <c r="H95" s="66"/>
      <c r="I95" s="51" t="s">
        <v>122</v>
      </c>
      <c r="J95" s="54">
        <v>956</v>
      </c>
      <c r="K95" s="54">
        <v>0.47</v>
      </c>
      <c r="L95" s="17">
        <f t="shared" si="2"/>
        <v>449.32</v>
      </c>
      <c r="M95" s="20"/>
    </row>
    <row r="96" s="1" customFormat="1" ht="16.5" spans="1:13">
      <c r="A96" s="67"/>
      <c r="B96" s="67"/>
      <c r="C96" s="67"/>
      <c r="D96" s="67"/>
      <c r="E96" s="65" t="s">
        <v>228</v>
      </c>
      <c r="F96" s="67"/>
      <c r="G96" s="65" t="s">
        <v>223</v>
      </c>
      <c r="H96" s="66"/>
      <c r="I96" s="51" t="s">
        <v>122</v>
      </c>
      <c r="J96" s="54">
        <v>2030</v>
      </c>
      <c r="K96" s="54">
        <v>0.47</v>
      </c>
      <c r="L96" s="17">
        <f t="shared" si="2"/>
        <v>954.1</v>
      </c>
      <c r="M96" s="20"/>
    </row>
    <row r="97" s="1" customFormat="1" ht="16.5" spans="1:13">
      <c r="A97" s="67"/>
      <c r="B97" s="67"/>
      <c r="C97" s="67"/>
      <c r="D97" s="67"/>
      <c r="E97" s="65" t="s">
        <v>229</v>
      </c>
      <c r="F97" s="67"/>
      <c r="G97" s="65" t="s">
        <v>225</v>
      </c>
      <c r="H97" s="66"/>
      <c r="I97" s="51" t="s">
        <v>122</v>
      </c>
      <c r="J97" s="54">
        <v>740</v>
      </c>
      <c r="K97" s="54">
        <v>0.47</v>
      </c>
      <c r="L97" s="17">
        <f t="shared" si="2"/>
        <v>347.8</v>
      </c>
      <c r="M97" s="20"/>
    </row>
    <row r="98" s="1" customFormat="1" ht="16.5" spans="1:13">
      <c r="A98" s="67"/>
      <c r="B98" s="67"/>
      <c r="C98" s="67"/>
      <c r="D98" s="67"/>
      <c r="E98" s="65" t="s">
        <v>230</v>
      </c>
      <c r="F98" s="67"/>
      <c r="G98" s="65" t="s">
        <v>227</v>
      </c>
      <c r="H98" s="66"/>
      <c r="I98" s="51" t="s">
        <v>122</v>
      </c>
      <c r="J98" s="54">
        <v>1424</v>
      </c>
      <c r="K98" s="54">
        <v>0.47</v>
      </c>
      <c r="L98" s="17">
        <f t="shared" si="2"/>
        <v>669.28</v>
      </c>
      <c r="M98" s="20"/>
    </row>
    <row r="99" s="1" customFormat="1" ht="16.5" spans="1:13">
      <c r="A99" s="71"/>
      <c r="B99" s="71"/>
      <c r="C99" s="71"/>
      <c r="D99" s="71"/>
      <c r="E99" s="65" t="s">
        <v>231</v>
      </c>
      <c r="F99" s="71"/>
      <c r="G99" s="65" t="s">
        <v>223</v>
      </c>
      <c r="H99" s="66"/>
      <c r="I99" s="51" t="s">
        <v>122</v>
      </c>
      <c r="J99" s="54">
        <v>1430</v>
      </c>
      <c r="K99" s="54">
        <v>0.47</v>
      </c>
      <c r="L99" s="17">
        <f t="shared" si="2"/>
        <v>672.1</v>
      </c>
      <c r="M99" s="24"/>
    </row>
    <row r="100" s="1" customFormat="1" ht="16.5" spans="1:13">
      <c r="A100" s="62" t="s">
        <v>14</v>
      </c>
      <c r="B100" s="63">
        <v>46086</v>
      </c>
      <c r="C100" s="64" t="s">
        <v>102</v>
      </c>
      <c r="D100" s="64" t="s">
        <v>232</v>
      </c>
      <c r="E100" s="65" t="s">
        <v>233</v>
      </c>
      <c r="F100" s="64" t="s">
        <v>234</v>
      </c>
      <c r="G100" s="65" t="s">
        <v>235</v>
      </c>
      <c r="H100" s="66"/>
      <c r="I100" s="51" t="s">
        <v>122</v>
      </c>
      <c r="J100" s="54">
        <v>1530</v>
      </c>
      <c r="K100" s="54">
        <v>0.47</v>
      </c>
      <c r="L100" s="17">
        <f t="shared" ref="L100:L122" si="3">K100*J100</f>
        <v>719.1</v>
      </c>
      <c r="M100" s="18" t="s">
        <v>236</v>
      </c>
    </row>
    <row r="101" s="1" customFormat="1" ht="16.5" spans="1:13">
      <c r="A101" s="67"/>
      <c r="B101" s="67"/>
      <c r="C101" s="67"/>
      <c r="D101" s="67"/>
      <c r="E101" s="65" t="s">
        <v>233</v>
      </c>
      <c r="F101" s="67"/>
      <c r="G101" s="65" t="s">
        <v>237</v>
      </c>
      <c r="H101" s="66"/>
      <c r="I101" s="51" t="s">
        <v>122</v>
      </c>
      <c r="J101" s="54">
        <v>1530</v>
      </c>
      <c r="K101" s="54">
        <v>0.47</v>
      </c>
      <c r="L101" s="17">
        <f t="shared" si="3"/>
        <v>719.1</v>
      </c>
      <c r="M101" s="20"/>
    </row>
    <row r="102" s="1" customFormat="1" ht="16.5" spans="1:13">
      <c r="A102" s="67"/>
      <c r="B102" s="67"/>
      <c r="C102" s="67"/>
      <c r="D102" s="67"/>
      <c r="E102" s="65" t="s">
        <v>233</v>
      </c>
      <c r="F102" s="67"/>
      <c r="G102" s="65" t="s">
        <v>238</v>
      </c>
      <c r="H102" s="66"/>
      <c r="I102" s="51" t="s">
        <v>122</v>
      </c>
      <c r="J102" s="54">
        <v>1350</v>
      </c>
      <c r="K102" s="54">
        <v>0.47</v>
      </c>
      <c r="L102" s="17">
        <f t="shared" si="3"/>
        <v>634.5</v>
      </c>
      <c r="M102" s="20"/>
    </row>
    <row r="103" s="1" customFormat="1" ht="16.5" spans="1:13">
      <c r="A103" s="67"/>
      <c r="B103" s="67"/>
      <c r="C103" s="67"/>
      <c r="D103" s="67"/>
      <c r="E103" s="65" t="s">
        <v>239</v>
      </c>
      <c r="F103" s="67"/>
      <c r="G103" s="65" t="s">
        <v>237</v>
      </c>
      <c r="H103" s="66"/>
      <c r="I103" s="51" t="s">
        <v>122</v>
      </c>
      <c r="J103" s="54">
        <v>1830</v>
      </c>
      <c r="K103" s="54">
        <v>0.47</v>
      </c>
      <c r="L103" s="17">
        <f t="shared" si="3"/>
        <v>860.1</v>
      </c>
      <c r="M103" s="20"/>
    </row>
    <row r="104" s="1" customFormat="1" ht="16.5" spans="1:13">
      <c r="A104" s="67"/>
      <c r="B104" s="67"/>
      <c r="C104" s="67"/>
      <c r="D104" s="67"/>
      <c r="E104" s="65" t="s">
        <v>239</v>
      </c>
      <c r="F104" s="67"/>
      <c r="G104" s="65" t="s">
        <v>238</v>
      </c>
      <c r="H104" s="66"/>
      <c r="I104" s="51" t="s">
        <v>122</v>
      </c>
      <c r="J104" s="54">
        <v>1550</v>
      </c>
      <c r="K104" s="54">
        <v>0.47</v>
      </c>
      <c r="L104" s="17">
        <f t="shared" si="3"/>
        <v>728.5</v>
      </c>
      <c r="M104" s="20"/>
    </row>
    <row r="105" s="1" customFormat="1" ht="16.5" spans="1:13">
      <c r="A105" s="67"/>
      <c r="B105" s="67"/>
      <c r="C105" s="67"/>
      <c r="D105" s="67"/>
      <c r="E105" s="65" t="s">
        <v>240</v>
      </c>
      <c r="F105" s="67"/>
      <c r="G105" s="65" t="s">
        <v>237</v>
      </c>
      <c r="H105" s="66"/>
      <c r="I105" s="51" t="s">
        <v>122</v>
      </c>
      <c r="J105" s="54">
        <v>1030</v>
      </c>
      <c r="K105" s="54">
        <v>0.47</v>
      </c>
      <c r="L105" s="17">
        <f t="shared" si="3"/>
        <v>484.1</v>
      </c>
      <c r="M105" s="20"/>
    </row>
    <row r="106" s="1" customFormat="1" ht="16.5" spans="1:13">
      <c r="A106" s="67"/>
      <c r="B106" s="67"/>
      <c r="C106" s="67"/>
      <c r="D106" s="67"/>
      <c r="E106" s="65" t="s">
        <v>240</v>
      </c>
      <c r="F106" s="67"/>
      <c r="G106" s="65" t="s">
        <v>238</v>
      </c>
      <c r="H106" s="66"/>
      <c r="I106" s="51" t="s">
        <v>122</v>
      </c>
      <c r="J106" s="54">
        <v>540</v>
      </c>
      <c r="K106" s="54">
        <v>0.47</v>
      </c>
      <c r="L106" s="17">
        <f t="shared" si="3"/>
        <v>253.8</v>
      </c>
      <c r="M106" s="20"/>
    </row>
    <row r="107" s="1" customFormat="1" ht="16.5" spans="1:13">
      <c r="A107" s="67"/>
      <c r="B107" s="67"/>
      <c r="C107" s="67"/>
      <c r="D107" s="67"/>
      <c r="E107" s="65" t="s">
        <v>241</v>
      </c>
      <c r="F107" s="67"/>
      <c r="G107" s="65" t="s">
        <v>242</v>
      </c>
      <c r="H107" s="66"/>
      <c r="I107" s="51" t="s">
        <v>122</v>
      </c>
      <c r="J107" s="54">
        <v>172</v>
      </c>
      <c r="K107" s="54">
        <v>0.47</v>
      </c>
      <c r="L107" s="17">
        <f t="shared" si="3"/>
        <v>80.84</v>
      </c>
      <c r="M107" s="20"/>
    </row>
    <row r="108" s="1" customFormat="1" ht="16.5" spans="1:13">
      <c r="A108" s="67"/>
      <c r="B108" s="67"/>
      <c r="C108" s="67"/>
      <c r="D108" s="67"/>
      <c r="E108" s="65" t="s">
        <v>243</v>
      </c>
      <c r="F108" s="67"/>
      <c r="G108" s="65" t="s">
        <v>137</v>
      </c>
      <c r="H108" s="66"/>
      <c r="I108" s="51" t="s">
        <v>122</v>
      </c>
      <c r="J108" s="54">
        <v>730</v>
      </c>
      <c r="K108" s="54">
        <v>0.47</v>
      </c>
      <c r="L108" s="17">
        <f t="shared" si="3"/>
        <v>343.1</v>
      </c>
      <c r="M108" s="20"/>
    </row>
    <row r="109" s="1" customFormat="1" ht="16.5" spans="1:13">
      <c r="A109" s="67"/>
      <c r="B109" s="67"/>
      <c r="C109" s="67"/>
      <c r="D109" s="67"/>
      <c r="E109" s="65" t="s">
        <v>244</v>
      </c>
      <c r="F109" s="67"/>
      <c r="G109" s="65" t="s">
        <v>138</v>
      </c>
      <c r="H109" s="66"/>
      <c r="I109" s="51" t="s">
        <v>122</v>
      </c>
      <c r="J109" s="54">
        <v>220</v>
      </c>
      <c r="K109" s="54">
        <v>0.47</v>
      </c>
      <c r="L109" s="17">
        <f t="shared" si="3"/>
        <v>103.4</v>
      </c>
      <c r="M109" s="20"/>
    </row>
    <row r="110" s="1" customFormat="1" ht="16.5" spans="1:13">
      <c r="A110" s="67"/>
      <c r="B110" s="67"/>
      <c r="C110" s="67"/>
      <c r="D110" s="67"/>
      <c r="E110" s="65" t="s">
        <v>245</v>
      </c>
      <c r="F110" s="67"/>
      <c r="G110" s="65" t="s">
        <v>135</v>
      </c>
      <c r="H110" s="66"/>
      <c r="I110" s="51" t="s">
        <v>122</v>
      </c>
      <c r="J110" s="54">
        <v>272</v>
      </c>
      <c r="K110" s="54">
        <v>0.47</v>
      </c>
      <c r="L110" s="17">
        <f t="shared" si="3"/>
        <v>127.84</v>
      </c>
      <c r="M110" s="20"/>
    </row>
    <row r="111" s="1" customFormat="1" ht="16.5" spans="1:13">
      <c r="A111" s="67"/>
      <c r="B111" s="67"/>
      <c r="C111" s="67"/>
      <c r="D111" s="67"/>
      <c r="E111" s="65" t="s">
        <v>246</v>
      </c>
      <c r="F111" s="67"/>
      <c r="G111" s="65" t="s">
        <v>242</v>
      </c>
      <c r="H111" s="66"/>
      <c r="I111" s="51" t="s">
        <v>122</v>
      </c>
      <c r="J111" s="54">
        <v>120</v>
      </c>
      <c r="K111" s="54">
        <v>0.47</v>
      </c>
      <c r="L111" s="17">
        <f t="shared" si="3"/>
        <v>56.4</v>
      </c>
      <c r="M111" s="20"/>
    </row>
    <row r="112" s="1" customFormat="1" ht="16.5" spans="1:13">
      <c r="A112" s="67"/>
      <c r="B112" s="67"/>
      <c r="C112" s="67"/>
      <c r="D112" s="67"/>
      <c r="E112" s="65" t="s">
        <v>247</v>
      </c>
      <c r="F112" s="67"/>
      <c r="G112" s="65" t="s">
        <v>138</v>
      </c>
      <c r="H112" s="66"/>
      <c r="I112" s="51" t="s">
        <v>122</v>
      </c>
      <c r="J112" s="54">
        <v>330</v>
      </c>
      <c r="K112" s="54">
        <v>0.47</v>
      </c>
      <c r="L112" s="17">
        <f t="shared" si="3"/>
        <v>155.1</v>
      </c>
      <c r="M112" s="20"/>
    </row>
    <row r="113" s="1" customFormat="1" ht="16.5" spans="1:13">
      <c r="A113" s="67"/>
      <c r="B113" s="67"/>
      <c r="C113" s="67"/>
      <c r="D113" s="67"/>
      <c r="E113" s="65" t="s">
        <v>248</v>
      </c>
      <c r="F113" s="67"/>
      <c r="G113" s="65" t="s">
        <v>135</v>
      </c>
      <c r="H113" s="66"/>
      <c r="I113" s="51" t="s">
        <v>122</v>
      </c>
      <c r="J113" s="54">
        <v>272</v>
      </c>
      <c r="K113" s="54">
        <v>0.47</v>
      </c>
      <c r="L113" s="17">
        <f t="shared" si="3"/>
        <v>127.84</v>
      </c>
      <c r="M113" s="20"/>
    </row>
    <row r="114" s="1" customFormat="1" ht="16.5" spans="1:13">
      <c r="A114" s="67"/>
      <c r="B114" s="67"/>
      <c r="C114" s="67"/>
      <c r="D114" s="67"/>
      <c r="E114" s="65" t="s">
        <v>249</v>
      </c>
      <c r="F114" s="67"/>
      <c r="G114" s="65" t="s">
        <v>250</v>
      </c>
      <c r="H114" s="66"/>
      <c r="I114" s="51" t="s">
        <v>122</v>
      </c>
      <c r="J114" s="54">
        <v>332</v>
      </c>
      <c r="K114" s="54">
        <v>0.47</v>
      </c>
      <c r="L114" s="17">
        <f t="shared" si="3"/>
        <v>156.04</v>
      </c>
      <c r="M114" s="20"/>
    </row>
    <row r="115" s="1" customFormat="1" ht="16.5" spans="1:13">
      <c r="A115" s="67"/>
      <c r="B115" s="67"/>
      <c r="C115" s="67"/>
      <c r="D115" s="67"/>
      <c r="E115" s="65" t="s">
        <v>251</v>
      </c>
      <c r="F115" s="67"/>
      <c r="G115" s="65" t="s">
        <v>138</v>
      </c>
      <c r="H115" s="66"/>
      <c r="I115" s="51" t="s">
        <v>122</v>
      </c>
      <c r="J115" s="54">
        <v>220</v>
      </c>
      <c r="K115" s="54">
        <v>0.47</v>
      </c>
      <c r="L115" s="17">
        <f t="shared" si="3"/>
        <v>103.4</v>
      </c>
      <c r="M115" s="20"/>
    </row>
    <row r="116" s="1" customFormat="1" ht="16.5" spans="1:13">
      <c r="A116" s="67"/>
      <c r="B116" s="67"/>
      <c r="C116" s="67"/>
      <c r="D116" s="67"/>
      <c r="E116" s="65" t="s">
        <v>252</v>
      </c>
      <c r="F116" s="67"/>
      <c r="G116" s="65" t="s">
        <v>242</v>
      </c>
      <c r="H116" s="66"/>
      <c r="I116" s="51" t="s">
        <v>122</v>
      </c>
      <c r="J116" s="54">
        <v>352</v>
      </c>
      <c r="K116" s="54">
        <v>0.47</v>
      </c>
      <c r="L116" s="17">
        <f t="shared" si="3"/>
        <v>165.44</v>
      </c>
      <c r="M116" s="20"/>
    </row>
    <row r="117" s="1" customFormat="1" ht="16.5" spans="1:13">
      <c r="A117" s="67"/>
      <c r="B117" s="67"/>
      <c r="C117" s="67"/>
      <c r="D117" s="67"/>
      <c r="E117" s="65" t="s">
        <v>253</v>
      </c>
      <c r="F117" s="67"/>
      <c r="G117" s="65" t="s">
        <v>254</v>
      </c>
      <c r="H117" s="66"/>
      <c r="I117" s="51" t="s">
        <v>122</v>
      </c>
      <c r="J117" s="54">
        <v>2430</v>
      </c>
      <c r="K117" s="54">
        <v>0.47</v>
      </c>
      <c r="L117" s="17">
        <f t="shared" si="3"/>
        <v>1142.1</v>
      </c>
      <c r="M117" s="20"/>
    </row>
    <row r="118" s="1" customFormat="1" ht="16.5" spans="1:13">
      <c r="A118" s="67"/>
      <c r="B118" s="67"/>
      <c r="C118" s="67"/>
      <c r="D118" s="67"/>
      <c r="E118" s="65" t="s">
        <v>255</v>
      </c>
      <c r="F118" s="67"/>
      <c r="G118" s="65" t="s">
        <v>256</v>
      </c>
      <c r="H118" s="66"/>
      <c r="I118" s="51" t="s">
        <v>122</v>
      </c>
      <c r="J118" s="54">
        <v>2840</v>
      </c>
      <c r="K118" s="54">
        <v>0.47</v>
      </c>
      <c r="L118" s="17">
        <f t="shared" si="3"/>
        <v>1334.8</v>
      </c>
      <c r="M118" s="20"/>
    </row>
    <row r="119" s="1" customFormat="1" ht="16.5" spans="1:13">
      <c r="A119" s="67"/>
      <c r="B119" s="67"/>
      <c r="C119" s="67"/>
      <c r="D119" s="67"/>
      <c r="E119" s="65" t="s">
        <v>257</v>
      </c>
      <c r="F119" s="67"/>
      <c r="G119" s="65" t="s">
        <v>258</v>
      </c>
      <c r="H119" s="66"/>
      <c r="I119" s="51" t="s">
        <v>122</v>
      </c>
      <c r="J119" s="54">
        <v>2730</v>
      </c>
      <c r="K119" s="54">
        <v>0.47</v>
      </c>
      <c r="L119" s="17">
        <f t="shared" si="3"/>
        <v>1283.1</v>
      </c>
      <c r="M119" s="20"/>
    </row>
    <row r="120" s="1" customFormat="1" ht="16.5" spans="1:13">
      <c r="A120" s="67"/>
      <c r="B120" s="67"/>
      <c r="C120" s="67"/>
      <c r="D120" s="67"/>
      <c r="E120" s="65" t="s">
        <v>259</v>
      </c>
      <c r="F120" s="67"/>
      <c r="G120" s="65" t="s">
        <v>260</v>
      </c>
      <c r="H120" s="66"/>
      <c r="I120" s="51" t="s">
        <v>122</v>
      </c>
      <c r="J120" s="54">
        <v>940</v>
      </c>
      <c r="K120" s="54">
        <v>0.47</v>
      </c>
      <c r="L120" s="17">
        <f t="shared" si="3"/>
        <v>441.8</v>
      </c>
      <c r="M120" s="20"/>
    </row>
    <row r="121" s="1" customFormat="1" ht="16.5" spans="1:13">
      <c r="A121" s="67"/>
      <c r="B121" s="67"/>
      <c r="C121" s="67"/>
      <c r="D121" s="67"/>
      <c r="E121" s="65" t="s">
        <v>261</v>
      </c>
      <c r="F121" s="67"/>
      <c r="G121" s="65" t="s">
        <v>262</v>
      </c>
      <c r="H121" s="66"/>
      <c r="I121" s="51" t="s">
        <v>122</v>
      </c>
      <c r="J121" s="54">
        <v>1830</v>
      </c>
      <c r="K121" s="54">
        <v>0.47</v>
      </c>
      <c r="L121" s="17">
        <f t="shared" si="3"/>
        <v>860.1</v>
      </c>
      <c r="M121" s="20"/>
    </row>
    <row r="122" s="1" customFormat="1" ht="16.5" spans="1:13">
      <c r="A122" s="71"/>
      <c r="B122" s="71"/>
      <c r="C122" s="71"/>
      <c r="D122" s="71"/>
      <c r="E122" s="65" t="s">
        <v>263</v>
      </c>
      <c r="F122" s="71"/>
      <c r="G122" s="65" t="s">
        <v>264</v>
      </c>
      <c r="H122" s="66"/>
      <c r="I122" s="51" t="s">
        <v>122</v>
      </c>
      <c r="J122" s="54">
        <v>2640</v>
      </c>
      <c r="K122" s="54">
        <v>0.47</v>
      </c>
      <c r="L122" s="17">
        <f t="shared" si="3"/>
        <v>1240.8</v>
      </c>
      <c r="M122" s="24"/>
    </row>
    <row r="123" s="1" customFormat="1" ht="14.5" spans="1:13">
      <c r="A123" s="29"/>
      <c r="B123" s="34"/>
      <c r="C123" s="29"/>
      <c r="D123" s="29"/>
      <c r="E123" s="23"/>
      <c r="F123" s="29"/>
      <c r="G123" s="72"/>
      <c r="H123" s="29"/>
      <c r="I123" s="73"/>
      <c r="J123" s="73"/>
      <c r="K123" s="73"/>
      <c r="L123" s="74"/>
      <c r="M123" s="11"/>
    </row>
    <row r="124" s="1" customFormat="1" ht="14.5" spans="1:13">
      <c r="A124" s="29"/>
      <c r="B124" s="34"/>
      <c r="C124" s="29"/>
      <c r="D124" s="29"/>
      <c r="E124" s="23"/>
      <c r="F124" s="29"/>
      <c r="G124" s="72"/>
      <c r="H124" s="29"/>
      <c r="I124" s="73"/>
      <c r="J124" s="73"/>
      <c r="K124" s="73"/>
      <c r="L124" s="74"/>
      <c r="M124" s="11"/>
    </row>
    <row r="125" s="1" customFormat="1" ht="14.5" spans="1:13">
      <c r="A125" s="29"/>
      <c r="B125" s="34"/>
      <c r="C125" s="29"/>
      <c r="D125" s="29"/>
      <c r="E125" s="23"/>
      <c r="F125" s="29"/>
      <c r="G125" s="72"/>
      <c r="H125" s="29"/>
      <c r="I125" s="73"/>
      <c r="J125" s="73"/>
      <c r="K125" s="73"/>
      <c r="L125" s="74"/>
      <c r="M125" s="11"/>
    </row>
    <row r="126" s="1" customFormat="1" ht="14.5" spans="1:13">
      <c r="A126" s="29"/>
      <c r="B126" s="34"/>
      <c r="C126" s="29"/>
      <c r="D126" s="29"/>
      <c r="E126" s="23"/>
      <c r="F126" s="29"/>
      <c r="G126" s="72"/>
      <c r="H126" s="29"/>
      <c r="I126" s="73"/>
      <c r="J126" s="73"/>
      <c r="K126" s="73"/>
      <c r="L126" s="74"/>
      <c r="M126" s="11"/>
    </row>
    <row r="127" s="1" customFormat="1" ht="14.5" spans="1:13">
      <c r="A127" s="29"/>
      <c r="B127" s="34"/>
      <c r="C127" s="29"/>
      <c r="D127" s="29"/>
      <c r="E127" s="23"/>
      <c r="F127" s="29"/>
      <c r="G127" s="72"/>
      <c r="H127" s="29"/>
      <c r="I127" s="73"/>
      <c r="J127" s="73"/>
      <c r="K127" s="73"/>
      <c r="L127" s="74"/>
      <c r="M127" s="11"/>
    </row>
    <row r="128" s="1" customFormat="1" ht="14.5" spans="1:13">
      <c r="A128" s="29"/>
      <c r="B128" s="34"/>
      <c r="C128" s="29"/>
      <c r="D128" s="29"/>
      <c r="E128" s="23"/>
      <c r="F128" s="29"/>
      <c r="G128" s="72"/>
      <c r="H128" s="29"/>
      <c r="I128" s="73"/>
      <c r="J128" s="73"/>
      <c r="K128" s="73"/>
      <c r="L128" s="74"/>
      <c r="M128" s="11"/>
    </row>
    <row r="129" s="1" customFormat="1" ht="14.5" spans="1:13">
      <c r="A129" s="29"/>
      <c r="B129" s="34"/>
      <c r="C129" s="29"/>
      <c r="D129" s="29"/>
      <c r="E129" s="23"/>
      <c r="F129" s="29"/>
      <c r="G129" s="72"/>
      <c r="H129" s="29"/>
      <c r="I129" s="73"/>
      <c r="J129" s="73"/>
      <c r="K129" s="73"/>
      <c r="L129" s="74"/>
      <c r="M129" s="11"/>
    </row>
    <row r="130" s="1" customFormat="1" ht="14.5" spans="1:13">
      <c r="A130" s="29"/>
      <c r="B130" s="34"/>
      <c r="C130" s="29"/>
      <c r="D130" s="29"/>
      <c r="E130" s="23"/>
      <c r="F130" s="29"/>
      <c r="G130" s="72"/>
      <c r="H130" s="29"/>
      <c r="I130" s="73"/>
      <c r="J130" s="73"/>
      <c r="K130" s="73"/>
      <c r="L130" s="74"/>
      <c r="M130" s="11"/>
    </row>
    <row r="131" s="1" customFormat="1" ht="14.5" spans="1:13">
      <c r="A131" s="29"/>
      <c r="B131" s="34"/>
      <c r="C131" s="29"/>
      <c r="D131" s="29"/>
      <c r="E131" s="23"/>
      <c r="F131" s="29"/>
      <c r="G131" s="72"/>
      <c r="H131" s="29"/>
      <c r="I131" s="73"/>
      <c r="J131" s="73"/>
      <c r="K131" s="73"/>
      <c r="L131" s="74"/>
      <c r="M131" s="11"/>
    </row>
    <row r="132" s="1" customFormat="1" ht="14.5" spans="1:13">
      <c r="A132" s="29"/>
      <c r="B132" s="34"/>
      <c r="C132" s="29"/>
      <c r="D132" s="29"/>
      <c r="E132" s="23"/>
      <c r="F132" s="29"/>
      <c r="G132" s="72"/>
      <c r="H132" s="29"/>
      <c r="I132" s="73"/>
      <c r="J132" s="73"/>
      <c r="K132" s="73"/>
      <c r="L132" s="74"/>
      <c r="M132" s="11"/>
    </row>
    <row r="133" s="1" customFormat="1" ht="14.5" spans="1:13">
      <c r="A133" s="29"/>
      <c r="B133" s="34"/>
      <c r="C133" s="29"/>
      <c r="D133" s="29"/>
      <c r="E133" s="23"/>
      <c r="F133" s="29"/>
      <c r="G133" s="72"/>
      <c r="H133" s="29"/>
      <c r="I133" s="73"/>
      <c r="J133" s="73"/>
      <c r="K133" s="73"/>
      <c r="L133" s="74"/>
      <c r="M133" s="11"/>
    </row>
    <row r="134" s="1" customFormat="1" ht="14.5" spans="1:13">
      <c r="A134" s="29"/>
      <c r="B134" s="34"/>
      <c r="C134" s="29"/>
      <c r="D134" s="29"/>
      <c r="E134" s="23"/>
      <c r="F134" s="29"/>
      <c r="G134" s="72"/>
      <c r="H134" s="29"/>
      <c r="I134" s="73"/>
      <c r="J134" s="73"/>
      <c r="K134" s="73"/>
      <c r="L134" s="74"/>
      <c r="M134" s="11"/>
    </row>
    <row r="135" s="1" customFormat="1" ht="14.5" spans="1:13">
      <c r="A135" s="29"/>
      <c r="B135" s="34"/>
      <c r="C135" s="29"/>
      <c r="D135" s="29"/>
      <c r="E135" s="23"/>
      <c r="F135" s="29"/>
      <c r="G135" s="72"/>
      <c r="H135" s="29"/>
      <c r="I135" s="73"/>
      <c r="J135" s="73"/>
      <c r="K135" s="73"/>
      <c r="L135" s="74"/>
      <c r="M135" s="11"/>
    </row>
    <row r="136" s="1" customFormat="1" ht="14.5" spans="1:13">
      <c r="A136" s="29"/>
      <c r="B136" s="34"/>
      <c r="C136" s="29"/>
      <c r="D136" s="29"/>
      <c r="E136" s="23"/>
      <c r="F136" s="29"/>
      <c r="G136" s="72"/>
      <c r="H136" s="29"/>
      <c r="I136" s="73"/>
      <c r="J136" s="73"/>
      <c r="K136" s="73"/>
      <c r="L136" s="74"/>
      <c r="M136" s="11"/>
    </row>
    <row r="137" s="1" customFormat="1" ht="14.5" spans="1:13">
      <c r="A137" s="29"/>
      <c r="B137" s="34"/>
      <c r="C137" s="29"/>
      <c r="D137" s="29"/>
      <c r="E137" s="23"/>
      <c r="F137" s="29"/>
      <c r="G137" s="72"/>
      <c r="H137" s="29"/>
      <c r="I137" s="73"/>
      <c r="J137" s="73"/>
      <c r="K137" s="73"/>
      <c r="L137" s="74"/>
      <c r="M137" s="11"/>
    </row>
    <row r="138" s="1" customFormat="1" ht="14.5" spans="1:13">
      <c r="A138" s="29"/>
      <c r="B138" s="34"/>
      <c r="C138" s="29"/>
      <c r="D138" s="29"/>
      <c r="E138" s="23"/>
      <c r="F138" s="29"/>
      <c r="G138" s="72"/>
      <c r="H138" s="29"/>
      <c r="I138" s="73"/>
      <c r="J138" s="73"/>
      <c r="K138" s="73"/>
      <c r="L138" s="74"/>
      <c r="M138" s="11"/>
    </row>
    <row r="139" s="1" customFormat="1" ht="14.5" spans="1:13">
      <c r="A139" s="29"/>
      <c r="B139" s="34"/>
      <c r="C139" s="29"/>
      <c r="D139" s="29"/>
      <c r="E139" s="23"/>
      <c r="F139" s="29"/>
      <c r="G139" s="72"/>
      <c r="H139" s="29"/>
      <c r="I139" s="73"/>
      <c r="J139" s="73"/>
      <c r="K139" s="73"/>
      <c r="L139" s="74"/>
      <c r="M139" s="11"/>
    </row>
    <row r="140" s="1" customFormat="1" ht="14.5" spans="1:13">
      <c r="A140" s="29"/>
      <c r="B140" s="34"/>
      <c r="C140" s="29"/>
      <c r="D140" s="29"/>
      <c r="E140" s="23"/>
      <c r="F140" s="29"/>
      <c r="G140" s="72"/>
      <c r="H140" s="29"/>
      <c r="I140" s="73"/>
      <c r="J140" s="73"/>
      <c r="K140" s="73"/>
      <c r="L140" s="74"/>
      <c r="M140" s="11"/>
    </row>
    <row r="141" s="1" customFormat="1" ht="14.5" spans="1:13">
      <c r="A141" s="29"/>
      <c r="B141" s="34"/>
      <c r="C141" s="29"/>
      <c r="D141" s="29"/>
      <c r="E141" s="23"/>
      <c r="F141" s="29"/>
      <c r="G141" s="72"/>
      <c r="H141" s="29"/>
      <c r="I141" s="73"/>
      <c r="J141" s="73"/>
      <c r="K141" s="73"/>
      <c r="L141" s="74"/>
      <c r="M141" s="11"/>
    </row>
    <row r="142" s="2" customFormat="1" ht="20" customHeight="1" spans="1:13">
      <c r="A142" s="75" t="s">
        <v>51</v>
      </c>
      <c r="B142" s="75"/>
      <c r="C142" s="75"/>
      <c r="D142" s="75"/>
      <c r="E142" s="75"/>
      <c r="F142" s="75"/>
      <c r="G142" s="75"/>
      <c r="H142" s="75"/>
      <c r="I142" s="75"/>
      <c r="J142" s="76">
        <f>SUM(J3:J137)</f>
        <v>173844</v>
      </c>
      <c r="K142" s="77"/>
      <c r="L142" s="77">
        <f>SUM(L3:L137)</f>
        <v>76331.0800000001</v>
      </c>
      <c r="M142" s="78"/>
    </row>
    <row r="143" s="3" customFormat="1" ht="23" spans="1:13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4"/>
      <c r="L143" s="4"/>
    </row>
    <row r="144" ht="23" spans="1:13">
      <c r="A144" s="5" t="s">
        <v>52</v>
      </c>
      <c r="B144" s="5"/>
      <c r="C144" s="5"/>
      <c r="D144" s="5"/>
      <c r="E144" s="5"/>
      <c r="F144" s="5"/>
      <c r="G144" s="5"/>
      <c r="H144" s="5"/>
      <c r="I144" s="5"/>
      <c r="J144" s="5"/>
    </row>
    <row r="145" s="4" customFormat="1" ht="45" customHeight="1" spans="1:11">
      <c r="A145" s="80" t="s">
        <v>53</v>
      </c>
      <c r="B145" s="80" t="s">
        <v>54</v>
      </c>
      <c r="C145" s="80" t="s">
        <v>1</v>
      </c>
      <c r="D145" s="80" t="s">
        <v>55</v>
      </c>
      <c r="E145" s="80" t="s">
        <v>56</v>
      </c>
      <c r="F145" s="80" t="s">
        <v>57</v>
      </c>
      <c r="G145" s="11" t="s">
        <v>58</v>
      </c>
      <c r="H145" s="11" t="s">
        <v>59</v>
      </c>
      <c r="I145" s="80" t="s">
        <v>60</v>
      </c>
      <c r="J145" s="11" t="s">
        <v>61</v>
      </c>
    </row>
    <row r="146" s="4" customFormat="1" ht="34" customHeight="1" spans="1:11">
      <c r="A146" s="81">
        <v>1</v>
      </c>
      <c r="B146" s="82"/>
      <c r="C146" s="81" t="s">
        <v>62</v>
      </c>
      <c r="D146" s="83" t="s">
        <v>63</v>
      </c>
      <c r="E146" s="81" t="s">
        <v>64</v>
      </c>
      <c r="F146" s="81" t="s">
        <v>65</v>
      </c>
      <c r="G146" s="81" t="s">
        <v>66</v>
      </c>
      <c r="H146" s="81">
        <f>J142</f>
        <v>173844</v>
      </c>
      <c r="I146" s="84">
        <f>L142</f>
        <v>76331.0800000001</v>
      </c>
      <c r="J146" s="81" t="s">
        <v>107</v>
      </c>
      <c r="K146" s="85"/>
    </row>
    <row r="150" spans="1:11">
      <c r="I150" s="86"/>
    </row>
    <row r="151" spans="1:11">
      <c r="G151" s="87"/>
    </row>
    <row r="152" spans="1:11">
      <c r="I152" s="86"/>
    </row>
  </sheetData>
  <mergeCells count="64">
    <mergeCell ref="A1:L1"/>
    <mergeCell ref="A142:I142"/>
    <mergeCell ref="A144:J144"/>
    <mergeCell ref="A3:A11"/>
    <mergeCell ref="A13:A23"/>
    <mergeCell ref="A24:A27"/>
    <mergeCell ref="A28:A33"/>
    <mergeCell ref="A34:A42"/>
    <mergeCell ref="A43:A45"/>
    <mergeCell ref="A47:A71"/>
    <mergeCell ref="A72:A99"/>
    <mergeCell ref="A100:A122"/>
    <mergeCell ref="B3:B11"/>
    <mergeCell ref="B13:B23"/>
    <mergeCell ref="B24:B27"/>
    <mergeCell ref="B28:B33"/>
    <mergeCell ref="B34:B42"/>
    <mergeCell ref="B43:B45"/>
    <mergeCell ref="B47:B71"/>
    <mergeCell ref="B72:B99"/>
    <mergeCell ref="B100:B122"/>
    <mergeCell ref="C3:C11"/>
    <mergeCell ref="C13:C23"/>
    <mergeCell ref="C24:C27"/>
    <mergeCell ref="C28:C33"/>
    <mergeCell ref="C34:C42"/>
    <mergeCell ref="C43:C45"/>
    <mergeCell ref="C47:C71"/>
    <mergeCell ref="C72:C99"/>
    <mergeCell ref="C100:C122"/>
    <mergeCell ref="D3:D11"/>
    <mergeCell ref="D13:D23"/>
    <mergeCell ref="D24:D27"/>
    <mergeCell ref="D28:D33"/>
    <mergeCell ref="D34:D42"/>
    <mergeCell ref="D43:D45"/>
    <mergeCell ref="D47:D71"/>
    <mergeCell ref="D72:D99"/>
    <mergeCell ref="D100:D122"/>
    <mergeCell ref="E4:E5"/>
    <mergeCell ref="E6:E7"/>
    <mergeCell ref="E56:E57"/>
    <mergeCell ref="E70:E71"/>
    <mergeCell ref="E81:E82"/>
    <mergeCell ref="E83:E84"/>
    <mergeCell ref="E85:E86"/>
    <mergeCell ref="E87:E88"/>
    <mergeCell ref="E89:E90"/>
    <mergeCell ref="E91:E92"/>
    <mergeCell ref="F3:F11"/>
    <mergeCell ref="F13:F23"/>
    <mergeCell ref="F24:F27"/>
    <mergeCell ref="F28:F33"/>
    <mergeCell ref="F34:F42"/>
    <mergeCell ref="F43:F45"/>
    <mergeCell ref="F47:F71"/>
    <mergeCell ref="F72:F99"/>
    <mergeCell ref="F100:F122"/>
    <mergeCell ref="M3:M11"/>
    <mergeCell ref="M12:M33"/>
    <mergeCell ref="M34:M45"/>
    <mergeCell ref="M47:M71"/>
    <mergeCell ref="M72:M99"/>
    <mergeCell ref="M100:M122"/>
  </mergeCells>
  <pageMargins left="0.7" right="0.7" top="0.75" bottom="0.75" header="0.3" footer="0.3"/>
  <pageSetup paperSize="9" scale="6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对账发票申请-0321</vt:lpstr>
      <vt:lpstr>对账发票申请-0329</vt:lpstr>
      <vt:lpstr>对账发票申请-0412</vt:lpstr>
      <vt:lpstr>对账发票申请-0416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2026-03-20T10:47:25Z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75D534BB1FDD447CBB1A8DEC6B0E27DD_13</vt:lpwstr>
  </property>
  <property fmtid="{D5CDD505-2E9C-101B-9397-08002B2CF9AE}" pid="4" name="CalculationRule">
    <vt:i4>0</vt:i4>
  </property>
</Properties>
</file>