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<sst xmlns="http://schemas.openxmlformats.org/spreadsheetml/2006/main" count="36" uniqueCount="36">
  <si>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</si>
  <si>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</si>
  <si>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</si>
  <si>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202243250095</t>
  </si>
  <si>
    <t>中通快运</t>
  </si>
  <si>
    <t>于美飞，13842826685，大连市甘井子区姚北路25-20大连吉海制衣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</si>
  <si>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</si>
  <si>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</si>
  <si>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</si>
  <si>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</si>
  <si>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</si>
  <si>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</si>
  <si>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</si>
  <si>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</si>
  <si>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</si>
  <si>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</si>
  <si>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</si>
  <si>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</si>
  <si>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</si>
  <si>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</si>
  <si>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</si>
  <si>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</si>
  <si>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</si>
  <si>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</si>
  <si>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</si>
  <si>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</si>
  <si>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</si>
  <si>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</si>
  <si>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</si>
  <si>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</si>
  <si>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总重</t>
  </si>
  <si>
    <t>吉海制衣，S24040263</t>
  </si>
  <si>
    <t>YBP105-白色18.5CM</t>
  </si>
  <si>
    <t>P24040389，YBP105-白色-18.5CM，150000</t>
  </si>
  <si>
    <t>白色</t>
  </si>
  <si>
    <t>38*37*30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</si>
</sst>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2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workbookViewId="0">
      <selection activeCell="J11" sqref="J11"/>
    </sheetView>
  </sheetViews>
  <sheetFormatPr defaultColWidth="18" defaultRowHeight="26.25"/>
  <cols>
    <col min="1" max="1" width="15.75" style="2" customWidth="1"/>
    <col min="2" max="2" width="14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17.25" style="5" customWidth="1"/>
    <col min="10" max="11" width="17.25" style="3" customWidth="1"/>
    <col min="12" max="12" width="12.8833333333333" style="3" customWidth="1"/>
    <col min="13" max="13" width="12.125" style="3" customWidth="1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45399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30"/>
      <c r="J4" s="30"/>
      <c r="K4" s="30"/>
      <c r="L4" s="30"/>
    </row>
    <row r="5" ht="9.95" customHeight="1" spans="9:10">
      <c r="I5" s="31"/>
      <c r="J5" s="29"/>
    </row>
    <row r="6" s="1" customFormat="1" ht="12.75" spans="1:13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  <c r="M6" s="32"/>
    </row>
    <row r="7" s="1" customFormat="1" ht="12.75" spans="1:13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19" t="s">
        <v>26</v>
      </c>
      <c r="J7" s="19" t="s">
        <v>27</v>
      </c>
      <c r="K7" s="33" t="s">
        <v>28</v>
      </c>
      <c r="L7" s="16" t="s">
        <v>29</v>
      </c>
      <c r="M7" s="34" t="s">
        <v>30</v>
      </c>
    </row>
    <row r="8" ht="60" customHeight="1" spans="1:13">
      <c r="A8" s="21" t="s">
        <v>31</v>
      </c>
      <c r="B8" s="21" t="s">
        <v>32</v>
      </c>
      <c r="C8" s="22" t="s">
        <v>33</v>
      </c>
      <c r="D8" s="23" t="s">
        <v>34</v>
      </c>
      <c r="E8" s="23"/>
      <c r="F8" s="24">
        <f>50000*3</f>
        <v>150000</v>
      </c>
      <c r="G8" s="25">
        <f>+F8*0.02</f>
        <v>3000</v>
      </c>
      <c r="H8" s="25">
        <f>+F8+G8</f>
        <v>153000</v>
      </c>
      <c r="I8" s="35">
        <v>20.78</v>
      </c>
      <c r="J8" s="36">
        <v>21.6</v>
      </c>
      <c r="K8" s="36" t="s">
        <v>35</v>
      </c>
      <c r="L8" s="35">
        <v>3</v>
      </c>
      <c r="M8" s="37">
        <f>+J8*L8</f>
        <v>64.8</v>
      </c>
    </row>
    <row r="9" ht="60" customHeight="1" spans="1:13">
      <c r="A9" s="21"/>
      <c r="B9" s="21"/>
      <c r="C9" s="22"/>
      <c r="D9" s="23"/>
      <c r="E9" s="23"/>
      <c r="F9" s="24"/>
      <c r="G9" s="25"/>
      <c r="H9" s="25"/>
      <c r="I9" s="35"/>
      <c r="J9" s="35"/>
      <c r="K9" s="35"/>
      <c r="L9" s="35"/>
      <c r="M9" s="37"/>
    </row>
    <row r="10" ht="60" customHeight="1" spans="1:13">
      <c r="A10" s="21"/>
      <c r="B10" s="21"/>
      <c r="C10" s="22"/>
      <c r="D10" s="23"/>
      <c r="E10" s="23"/>
      <c r="F10" s="24"/>
      <c r="G10" s="25"/>
      <c r="H10" s="25"/>
      <c r="I10" s="35"/>
      <c r="J10" s="35"/>
      <c r="K10" s="35"/>
      <c r="L10" s="35"/>
      <c r="M10" s="37"/>
    </row>
    <row r="11" spans="1:13">
      <c r="A11" s="26"/>
      <c r="B11" s="26"/>
      <c r="C11" s="27"/>
      <c r="D11" s="28"/>
      <c r="E11" s="28"/>
      <c r="F11" s="28">
        <f>SUM(F8:F10)</f>
        <v>150000</v>
      </c>
      <c r="G11" s="28">
        <f>SUM(G8:G10)</f>
        <v>3000</v>
      </c>
      <c r="H11" s="28">
        <f>SUM(H8:H10)</f>
        <v>153000</v>
      </c>
      <c r="I11" s="28"/>
      <c r="J11" s="28"/>
      <c r="K11" s="38"/>
      <c r="L11" s="28">
        <f>SUM(L8:L10)</f>
        <v>3</v>
      </c>
      <c r="M11" s="37">
        <f>SUM(M8:M10)</f>
        <v>64.8</v>
      </c>
    </row>
    <row r="13" spans="3:3">
      <c r="C13" s="29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2024-04-17T08:57:26Z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