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佳程!$A$1:$M$32</definedName>
  </definedNames>
  <calcPr calcId="124519"/>
</workbook>
</file>

<file path=xl/calcChain.xml><?xml version="1.0" encoding="utf-8"?>
<calcChain xmlns="http://schemas.openxmlformats.org/spreadsheetml/2006/main">
  <c r="H27" i="7"/>
  <c r="H19"/>
  <c r="I19" s="1"/>
  <c r="H15"/>
  <c r="I15" s="1"/>
  <c r="H12"/>
  <c r="I12" s="1"/>
  <c r="G32"/>
  <c r="I11"/>
  <c r="I13"/>
  <c r="I14"/>
  <c r="I16"/>
  <c r="I17"/>
  <c r="I18"/>
  <c r="I20"/>
  <c r="I21"/>
  <c r="I22"/>
  <c r="I23"/>
  <c r="I24"/>
  <c r="I25"/>
  <c r="I26"/>
  <c r="I27"/>
  <c r="I28"/>
  <c r="I29"/>
  <c r="I30"/>
  <c r="I31"/>
  <c r="I8"/>
  <c r="I9"/>
  <c r="I7"/>
  <c r="I10"/>
</calcChain>
</file>

<file path=xl/sharedStrings.xml><?xml version="1.0" encoding="utf-8"?>
<sst xmlns="http://schemas.openxmlformats.org/spreadsheetml/2006/main" count="77" uniqueCount="72">
  <si>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</si>
  <si>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</si>
  <si>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</si>
  <si>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</si>
  <si>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</si>
  <si>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</si>
  <si>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</si>
  <si>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</si>
  <si>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</si>
  <si>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</si>
  <si>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</si>
  <si>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</si>
  <si>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</si>
  <si>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</si>
  <si>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</si>
  <si>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</si>
  <si>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</si>
  <si>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</si>
  <si>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</si>
  <si>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</si>
  <si>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</si>
  <si>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</si>
  <si>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</si>
  <si>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</si>
  <si>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</si>
  <si>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</si>
  <si>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</si>
  <si>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 xml:space="preserve">上海市松江区泖港镇新波路 517弄19号厂房 
联系人：王师傅
电话：021-57861355/13817862130
</t>
    <phoneticPr fontId="15" type="noConversion"/>
  </si>
  <si>
    <t>颜色</t>
    <phoneticPr fontId="15" type="noConversion"/>
  </si>
  <si>
    <t>车送</t>
    <phoneticPr fontId="15" type="noConversion"/>
  </si>
  <si>
    <t>718976070780</t>
    <phoneticPr fontId="15" type="noConversion"/>
  </si>
  <si>
    <t>718976070773</t>
    <phoneticPr fontId="15" type="noConversion"/>
  </si>
  <si>
    <t>718976070841</t>
    <phoneticPr fontId="15" type="noConversion"/>
  </si>
  <si>
    <t>718976070704</t>
    <phoneticPr fontId="15" type="noConversion"/>
  </si>
  <si>
    <t>718976070711</t>
    <phoneticPr fontId="15" type="noConversion"/>
  </si>
  <si>
    <t>40*40</t>
    <phoneticPr fontId="19" type="noConversion"/>
  </si>
  <si>
    <t>1-2738C-24</t>
    <phoneticPr fontId="19" type="noConversion"/>
  </si>
  <si>
    <t>DQF24-017</t>
    <phoneticPr fontId="15" type="noConversion"/>
  </si>
  <si>
    <t>BLACK / NOIR / NEGRO</t>
    <phoneticPr fontId="19" type="noConversion"/>
  </si>
  <si>
    <t>718976070766</t>
    <phoneticPr fontId="15" type="noConversion"/>
  </si>
  <si>
    <t>718976070797</t>
    <phoneticPr fontId="15" type="noConversion"/>
  </si>
  <si>
    <t>2-2476C-24</t>
    <phoneticPr fontId="15" type="noConversion"/>
  </si>
  <si>
    <t>DQF24-018</t>
    <phoneticPr fontId="15" type="noConversion"/>
  </si>
  <si>
    <t>BLACK / NOIR / NEGRO</t>
    <phoneticPr fontId="15" type="noConversion"/>
  </si>
  <si>
    <t>718976070803</t>
    <phoneticPr fontId="15" type="noConversion"/>
  </si>
  <si>
    <t>718976070810</t>
    <phoneticPr fontId="15" type="noConversion"/>
  </si>
  <si>
    <t>718976070827</t>
    <phoneticPr fontId="15" type="noConversion"/>
  </si>
  <si>
    <t>2-2476Calt#3-24</t>
    <phoneticPr fontId="15" type="noConversion"/>
  </si>
  <si>
    <t>WHITE / BLANC / BLANCO</t>
    <phoneticPr fontId="15" type="noConversion"/>
  </si>
  <si>
    <t>718976070834</t>
    <phoneticPr fontId="15" type="noConversion"/>
  </si>
  <si>
    <t>718976070858</t>
    <phoneticPr fontId="15" type="noConversion"/>
  </si>
  <si>
    <t>9-2267Cmitt-24</t>
    <phoneticPr fontId="15" type="noConversion"/>
  </si>
  <si>
    <t>GRAY / GRIS</t>
    <phoneticPr fontId="15" type="noConversion"/>
  </si>
  <si>
    <t>718976070698</t>
    <phoneticPr fontId="15" type="noConversion"/>
  </si>
  <si>
    <t>9-2267C-24</t>
    <phoneticPr fontId="15" type="noConversion"/>
  </si>
  <si>
    <t>718976070728</t>
    <phoneticPr fontId="15" type="noConversion"/>
  </si>
  <si>
    <t>PURPLE / VIOLET / MORADO</t>
    <phoneticPr fontId="15" type="noConversion"/>
  </si>
  <si>
    <t>718976070735</t>
    <phoneticPr fontId="15" type="noConversion"/>
  </si>
  <si>
    <t>718976070742</t>
    <phoneticPr fontId="15" type="noConversion"/>
  </si>
  <si>
    <t>718976070759</t>
    <phoneticPr fontId="15" type="noConversion"/>
  </si>
  <si>
    <t>6-2982-24</t>
    <phoneticPr fontId="15" type="noConversion"/>
  </si>
  <si>
    <t>DQF24-016</t>
    <phoneticPr fontId="15" type="noConversion"/>
  </si>
  <si>
    <t>718976070919</t>
    <phoneticPr fontId="15" type="noConversion"/>
  </si>
  <si>
    <t>718976070926</t>
    <phoneticPr fontId="15" type="noConversion"/>
  </si>
  <si>
    <t>718976070933</t>
    <phoneticPr fontId="15" type="noConversion"/>
  </si>
  <si>
    <t>718976070940</t>
    <phoneticPr fontId="15" type="noConversion"/>
  </si>
  <si>
    <t>718976070957</t>
    <phoneticPr fontId="15" type="noConversion"/>
  </si>
  <si>
    <t>718976070964</t>
    <phoneticPr fontId="15" type="noConversion"/>
  </si>
  <si>
    <t>718976070971</t>
    <phoneticPr fontId="15" type="noConversion"/>
  </si>
  <si>
    <t>718976070988</t>
    <phoneticPr fontId="15" type="noConversion"/>
  </si>
  <si>
    <t>DQF24-014</t>
    <phoneticPr fontId="15" type="noConversion"/>
  </si>
  <si>
    <t xml:space="preserve">P24040345           //S24040226 </t>
    <phoneticPr fontId="19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</si>
</sst>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name val="Calibri"/>
      <family val="2"/>
    </font>
    <font>
      <sz val="10"/>
      <name val="宋体"/>
      <family val="3"/>
      <charset val="134"/>
    </font>
    <font>
      <sz val="10"/>
      <color indexed="8"/>
      <name val="Calibri"/>
      <family val="2"/>
    </font>
    <font>
      <sz val="2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54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7" fillId="0" borderId="1" xfId="3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76" fontId="27" fillId="0" borderId="1" xfId="3" applyNumberFormat="1" applyFont="1" applyBorder="1" applyAlignment="1">
      <alignment horizontal="center" vertical="center" wrapText="1"/>
    </xf>
    <xf numFmtId="178" fontId="27" fillId="0" borderId="1" xfId="3" applyFont="1" applyBorder="1" applyAlignment="1">
      <alignment horizontal="center" vertical="center" wrapText="1"/>
    </xf>
    <xf numFmtId="178" fontId="29" fillId="0" borderId="0" xfId="0" applyFont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178" fontId="10" fillId="0" borderId="1" xfId="0" applyFont="1" applyBorder="1" applyAlignment="1">
      <alignment horizontal="center" vertical="center"/>
    </xf>
    <xf numFmtId="178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8" fontId="30" fillId="0" borderId="1" xfId="0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 wrapText="1"/>
    </xf>
    <xf numFmtId="178" fontId="26" fillId="0" borderId="2" xfId="0" applyFont="1" applyBorder="1" applyAlignment="1">
      <alignment horizontal="center" vertical="center" wrapText="1"/>
    </xf>
    <xf numFmtId="178" fontId="26" fillId="0" borderId="3" xfId="0" applyFont="1" applyBorder="1" applyAlignment="1">
      <alignment horizontal="center" vertical="center" wrapText="1"/>
    </xf>
    <xf numFmtId="178" fontId="26" fillId="0" borderId="4" xfId="0" applyFont="1" applyBorder="1" applyAlignment="1">
      <alignment horizontal="center" vertical="center" wrapText="1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 wrapText="1"/>
    </xf>
    <xf numFmtId="178" fontId="10" fillId="0" borderId="1" xfId="0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center" vertical="center" wrapText="1"/>
    </xf>
    <xf numFmtId="49" fontId="28" fillId="0" borderId="3" xfId="3" applyNumberFormat="1" applyFont="1" applyBorder="1" applyAlignment="1">
      <alignment horizontal="center" vertical="center" wrapText="1"/>
    </xf>
    <xf numFmtId="49" fontId="28" fillId="0" borderId="4" xfId="3" applyNumberFormat="1" applyFont="1" applyBorder="1" applyAlignment="1">
      <alignment horizontal="center" vertical="center" wrapText="1"/>
    </xf>
    <xf numFmtId="178" fontId="26" fillId="0" borderId="1" xfId="0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 wrapText="1"/>
    </xf>
    <xf numFmtId="178" fontId="26" fillId="0" borderId="2" xfId="0" applyFont="1" applyBorder="1" applyAlignment="1">
      <alignment horizontal="center" vertical="center"/>
    </xf>
    <xf numFmtId="178" fontId="26" fillId="0" borderId="3" xfId="0" applyFont="1" applyBorder="1" applyAlignment="1">
      <alignment horizontal="center" vertical="center"/>
    </xf>
    <xf numFmtId="178" fontId="26" fillId="0" borderId="4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workbookViewId="0">
      <selection activeCell="H32" sqref="H32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>
      <c r="A2" s="38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ht="23.25" customHeight="1">
      <c r="A3" s="18"/>
      <c r="B3" s="18"/>
      <c r="C3" s="18"/>
      <c r="D3" s="18"/>
      <c r="E3" s="16" t="s">
        <v>0</v>
      </c>
      <c r="F3" s="40">
        <v>45400</v>
      </c>
      <c r="G3" s="40"/>
      <c r="H3" s="41" t="s">
        <v>27</v>
      </c>
      <c r="I3" s="41"/>
      <c r="J3" s="41"/>
      <c r="K3" s="41"/>
      <c r="L3" s="41"/>
      <c r="M3" s="41"/>
    </row>
    <row r="4" spans="1:15" ht="19.5" customHeight="1">
      <c r="A4" s="17"/>
      <c r="B4" s="18"/>
      <c r="C4" s="43" t="s">
        <v>1</v>
      </c>
      <c r="D4" s="43"/>
      <c r="E4" s="43"/>
      <c r="F4" s="42" t="s">
        <v>29</v>
      </c>
      <c r="G4" s="42"/>
      <c r="H4" s="41"/>
      <c r="I4" s="41"/>
      <c r="J4" s="41"/>
      <c r="K4" s="41"/>
      <c r="L4" s="41"/>
      <c r="M4" s="41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28</v>
      </c>
      <c r="F6" s="20" t="s">
        <v>26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s="27" customFormat="1" ht="13.5" customHeight="1">
      <c r="A7" s="35" t="s">
        <v>71</v>
      </c>
      <c r="B7" s="51" t="s">
        <v>35</v>
      </c>
      <c r="C7" s="49" t="s">
        <v>36</v>
      </c>
      <c r="D7" s="49" t="s">
        <v>37</v>
      </c>
      <c r="E7" s="50" t="s">
        <v>38</v>
      </c>
      <c r="F7" s="22" t="s">
        <v>39</v>
      </c>
      <c r="G7" s="23">
        <v>3685</v>
      </c>
      <c r="H7" s="23">
        <v>336</v>
      </c>
      <c r="I7" s="24">
        <f>SUM(G7:H7)</f>
        <v>4021</v>
      </c>
      <c r="J7" s="46"/>
      <c r="K7" s="25"/>
      <c r="L7" s="25"/>
      <c r="M7" s="26"/>
      <c r="O7" s="28"/>
    </row>
    <row r="8" spans="1:15" s="27" customFormat="1" ht="13.5" customHeight="1">
      <c r="A8" s="36"/>
      <c r="B8" s="52"/>
      <c r="C8" s="49"/>
      <c r="D8" s="49"/>
      <c r="E8" s="50"/>
      <c r="F8" s="22" t="s">
        <v>31</v>
      </c>
      <c r="G8" s="23">
        <v>5188</v>
      </c>
      <c r="H8" s="23">
        <v>252</v>
      </c>
      <c r="I8" s="24">
        <f t="shared" ref="I8:I9" si="0">SUM(G8:H8)</f>
        <v>5440</v>
      </c>
      <c r="J8" s="47"/>
      <c r="K8" s="25"/>
      <c r="L8" s="25"/>
      <c r="M8" s="26"/>
      <c r="O8" s="28"/>
    </row>
    <row r="9" spans="1:15" s="27" customFormat="1" ht="13.5" customHeight="1">
      <c r="A9" s="36"/>
      <c r="B9" s="52"/>
      <c r="C9" s="49"/>
      <c r="D9" s="49"/>
      <c r="E9" s="50"/>
      <c r="F9" s="22" t="s">
        <v>30</v>
      </c>
      <c r="G9" s="23">
        <v>6545</v>
      </c>
      <c r="H9" s="23">
        <v>336</v>
      </c>
      <c r="I9" s="24">
        <f t="shared" si="0"/>
        <v>6881</v>
      </c>
      <c r="J9" s="47"/>
      <c r="K9" s="25"/>
      <c r="L9" s="25"/>
      <c r="M9" s="26"/>
      <c r="O9" s="28"/>
    </row>
    <row r="10" spans="1:15" s="30" customFormat="1" ht="13.5" customHeight="1">
      <c r="A10" s="36"/>
      <c r="B10" s="52"/>
      <c r="C10" s="49"/>
      <c r="D10" s="49"/>
      <c r="E10" s="50"/>
      <c r="F10" s="22" t="s">
        <v>40</v>
      </c>
      <c r="G10" s="24">
        <v>4945</v>
      </c>
      <c r="H10" s="24">
        <v>378</v>
      </c>
      <c r="I10" s="24">
        <f>SUM(G10:H10)</f>
        <v>5323</v>
      </c>
      <c r="J10" s="47"/>
      <c r="K10" s="24"/>
      <c r="L10" s="24"/>
      <c r="M10" s="29"/>
      <c r="O10" s="31"/>
    </row>
    <row r="11" spans="1:15" s="30" customFormat="1" ht="13.5" customHeight="1">
      <c r="A11" s="36"/>
      <c r="B11" s="52"/>
      <c r="C11" s="45" t="s">
        <v>41</v>
      </c>
      <c r="D11" s="45" t="s">
        <v>42</v>
      </c>
      <c r="E11" s="44" t="s">
        <v>43</v>
      </c>
      <c r="F11" s="22" t="s">
        <v>44</v>
      </c>
      <c r="G11" s="24">
        <v>69456</v>
      </c>
      <c r="H11" s="24">
        <v>1722</v>
      </c>
      <c r="I11" s="24">
        <f t="shared" ref="I11:I31" si="1">SUM(G11:H11)</f>
        <v>71178</v>
      </c>
      <c r="J11" s="47"/>
      <c r="K11" s="32"/>
      <c r="L11" s="32"/>
      <c r="M11" s="29"/>
      <c r="O11" s="31"/>
    </row>
    <row r="12" spans="1:15" s="30" customFormat="1" ht="13.5" customHeight="1">
      <c r="A12" s="36"/>
      <c r="B12" s="52"/>
      <c r="C12" s="45"/>
      <c r="D12" s="45"/>
      <c r="E12" s="44"/>
      <c r="F12" s="22" t="s">
        <v>45</v>
      </c>
      <c r="G12" s="24">
        <v>92444</v>
      </c>
      <c r="H12" s="24">
        <f>2900-42</f>
        <v>2858</v>
      </c>
      <c r="I12" s="24">
        <f t="shared" si="1"/>
        <v>95302</v>
      </c>
      <c r="J12" s="47"/>
      <c r="K12" s="32"/>
      <c r="L12" s="32"/>
      <c r="M12" s="29"/>
      <c r="O12" s="31"/>
    </row>
    <row r="13" spans="1:15" s="30" customFormat="1" ht="13.5" customHeight="1">
      <c r="A13" s="36"/>
      <c r="B13" s="52"/>
      <c r="C13" s="45"/>
      <c r="D13" s="45"/>
      <c r="E13" s="44"/>
      <c r="F13" s="22" t="s">
        <v>46</v>
      </c>
      <c r="G13" s="24">
        <v>85774</v>
      </c>
      <c r="H13" s="24">
        <v>1722</v>
      </c>
      <c r="I13" s="24">
        <f t="shared" si="1"/>
        <v>87496</v>
      </c>
      <c r="J13" s="47"/>
      <c r="K13" s="32"/>
      <c r="L13" s="32"/>
      <c r="M13" s="29"/>
      <c r="O13" s="31"/>
    </row>
    <row r="14" spans="1:15" s="30" customFormat="1" ht="13.5" customHeight="1">
      <c r="A14" s="36"/>
      <c r="B14" s="52"/>
      <c r="C14" s="44" t="s">
        <v>47</v>
      </c>
      <c r="D14" s="45" t="s">
        <v>42</v>
      </c>
      <c r="E14" s="44" t="s">
        <v>48</v>
      </c>
      <c r="F14" s="22" t="s">
        <v>49</v>
      </c>
      <c r="G14" s="24">
        <v>34728</v>
      </c>
      <c r="H14" s="24">
        <v>924</v>
      </c>
      <c r="I14" s="24">
        <f t="shared" si="1"/>
        <v>35652</v>
      </c>
      <c r="J14" s="47"/>
      <c r="K14" s="32"/>
      <c r="L14" s="32"/>
      <c r="M14" s="29"/>
      <c r="O14" s="31"/>
    </row>
    <row r="15" spans="1:15" s="30" customFormat="1" ht="13.5" customHeight="1">
      <c r="A15" s="36"/>
      <c r="B15" s="52"/>
      <c r="C15" s="44"/>
      <c r="D15" s="45"/>
      <c r="E15" s="44"/>
      <c r="F15" s="22" t="s">
        <v>32</v>
      </c>
      <c r="G15" s="24">
        <v>38065</v>
      </c>
      <c r="H15" s="24">
        <f>900-42</f>
        <v>858</v>
      </c>
      <c r="I15" s="24">
        <f t="shared" si="1"/>
        <v>38923</v>
      </c>
      <c r="J15" s="47"/>
      <c r="K15" s="32"/>
      <c r="L15" s="32"/>
      <c r="M15" s="29"/>
      <c r="O15" s="31"/>
    </row>
    <row r="16" spans="1:15" s="30" customFormat="1" ht="13.5" customHeight="1">
      <c r="A16" s="36"/>
      <c r="B16" s="52"/>
      <c r="C16" s="44"/>
      <c r="D16" s="45"/>
      <c r="E16" s="44"/>
      <c r="F16" s="22" t="s">
        <v>50</v>
      </c>
      <c r="G16" s="24">
        <v>28592</v>
      </c>
      <c r="H16" s="24">
        <v>840</v>
      </c>
      <c r="I16" s="24">
        <f t="shared" si="1"/>
        <v>29432</v>
      </c>
      <c r="J16" s="47"/>
      <c r="K16" s="32"/>
      <c r="L16" s="32"/>
      <c r="M16" s="29"/>
      <c r="O16" s="31"/>
    </row>
    <row r="17" spans="1:15" s="30" customFormat="1" ht="45.75" customHeight="1">
      <c r="A17" s="36"/>
      <c r="B17" s="52"/>
      <c r="C17" s="34" t="s">
        <v>51</v>
      </c>
      <c r="D17" s="45" t="s">
        <v>70</v>
      </c>
      <c r="E17" s="29" t="s">
        <v>52</v>
      </c>
      <c r="F17" s="22" t="s">
        <v>53</v>
      </c>
      <c r="G17" s="24">
        <v>49450</v>
      </c>
      <c r="H17" s="24">
        <v>924</v>
      </c>
      <c r="I17" s="24">
        <f t="shared" si="1"/>
        <v>50374</v>
      </c>
      <c r="J17" s="47"/>
      <c r="K17" s="32"/>
      <c r="L17" s="32"/>
      <c r="M17" s="29"/>
      <c r="O17" s="31"/>
    </row>
    <row r="18" spans="1:15" s="30" customFormat="1" ht="13.5" customHeight="1">
      <c r="A18" s="36"/>
      <c r="B18" s="52"/>
      <c r="C18" s="45" t="s">
        <v>54</v>
      </c>
      <c r="D18" s="45"/>
      <c r="E18" s="44" t="s">
        <v>43</v>
      </c>
      <c r="F18" s="22" t="s">
        <v>33</v>
      </c>
      <c r="G18" s="24">
        <v>46671</v>
      </c>
      <c r="H18" s="24">
        <v>924</v>
      </c>
      <c r="I18" s="24">
        <f t="shared" si="1"/>
        <v>47595</v>
      </c>
      <c r="J18" s="47"/>
      <c r="K18" s="32"/>
      <c r="L18" s="32"/>
      <c r="M18" s="29"/>
      <c r="O18" s="31"/>
    </row>
    <row r="19" spans="1:15" s="30" customFormat="1" ht="13.5" customHeight="1">
      <c r="A19" s="36"/>
      <c r="B19" s="52"/>
      <c r="C19" s="45"/>
      <c r="D19" s="45"/>
      <c r="E19" s="44"/>
      <c r="F19" s="22" t="s">
        <v>34</v>
      </c>
      <c r="G19" s="24">
        <v>66006</v>
      </c>
      <c r="H19" s="24">
        <f>1500-42</f>
        <v>1458</v>
      </c>
      <c r="I19" s="24">
        <f t="shared" si="1"/>
        <v>67464</v>
      </c>
      <c r="J19" s="47"/>
      <c r="K19" s="32"/>
      <c r="L19" s="32"/>
      <c r="M19" s="29"/>
      <c r="O19" s="31"/>
    </row>
    <row r="20" spans="1:15" s="30" customFormat="1" ht="13.5" customHeight="1">
      <c r="A20" s="36"/>
      <c r="B20" s="52"/>
      <c r="C20" s="45"/>
      <c r="D20" s="45"/>
      <c r="E20" s="44"/>
      <c r="F20" s="22" t="s">
        <v>55</v>
      </c>
      <c r="G20" s="24">
        <v>73496</v>
      </c>
      <c r="H20" s="24">
        <v>1932</v>
      </c>
      <c r="I20" s="24">
        <f t="shared" si="1"/>
        <v>75428</v>
      </c>
      <c r="J20" s="47"/>
      <c r="K20" s="32"/>
      <c r="L20" s="32"/>
      <c r="M20" s="29"/>
      <c r="O20" s="31"/>
    </row>
    <row r="21" spans="1:15" s="30" customFormat="1" ht="13.5" customHeight="1">
      <c r="A21" s="36"/>
      <c r="B21" s="52"/>
      <c r="C21" s="45"/>
      <c r="D21" s="45"/>
      <c r="E21" s="44" t="s">
        <v>56</v>
      </c>
      <c r="F21" s="22" t="s">
        <v>57</v>
      </c>
      <c r="G21" s="24">
        <v>41758</v>
      </c>
      <c r="H21" s="24">
        <v>924</v>
      </c>
      <c r="I21" s="24">
        <f t="shared" si="1"/>
        <v>42682</v>
      </c>
      <c r="J21" s="47"/>
      <c r="K21" s="32"/>
      <c r="L21" s="32"/>
      <c r="M21" s="29"/>
      <c r="O21" s="31"/>
    </row>
    <row r="22" spans="1:15" s="30" customFormat="1" ht="13.5" customHeight="1">
      <c r="A22" s="36"/>
      <c r="B22" s="52"/>
      <c r="C22" s="45"/>
      <c r="D22" s="45"/>
      <c r="E22" s="44"/>
      <c r="F22" s="22" t="s">
        <v>58</v>
      </c>
      <c r="G22" s="24">
        <v>47147</v>
      </c>
      <c r="H22" s="24">
        <v>1600</v>
      </c>
      <c r="I22" s="24">
        <f t="shared" si="1"/>
        <v>48747</v>
      </c>
      <c r="J22" s="47"/>
      <c r="K22" s="32"/>
      <c r="L22" s="32"/>
      <c r="M22" s="29"/>
      <c r="O22" s="31"/>
    </row>
    <row r="23" spans="1:15" s="30" customFormat="1" ht="13.5" customHeight="1">
      <c r="A23" s="36"/>
      <c r="B23" s="52"/>
      <c r="C23" s="45"/>
      <c r="D23" s="45"/>
      <c r="E23" s="44"/>
      <c r="F23" s="22" t="s">
        <v>59</v>
      </c>
      <c r="G23" s="24">
        <v>36748</v>
      </c>
      <c r="H23" s="24">
        <v>-42</v>
      </c>
      <c r="I23" s="24">
        <f t="shared" si="1"/>
        <v>36706</v>
      </c>
      <c r="J23" s="47"/>
      <c r="K23" s="32"/>
      <c r="L23" s="32"/>
      <c r="M23" s="29"/>
      <c r="O23" s="31"/>
    </row>
    <row r="24" spans="1:15" s="30" customFormat="1" ht="13.5" customHeight="1">
      <c r="A24" s="36"/>
      <c r="B24" s="52"/>
      <c r="C24" s="45" t="s">
        <v>60</v>
      </c>
      <c r="D24" s="45" t="s">
        <v>61</v>
      </c>
      <c r="E24" s="44" t="s">
        <v>43</v>
      </c>
      <c r="F24" s="22" t="s">
        <v>62</v>
      </c>
      <c r="G24" s="24">
        <v>5988</v>
      </c>
      <c r="H24" s="24">
        <v>714</v>
      </c>
      <c r="I24" s="24">
        <f t="shared" si="1"/>
        <v>6702</v>
      </c>
      <c r="J24" s="47"/>
      <c r="K24" s="32"/>
      <c r="L24" s="32"/>
      <c r="M24" s="29"/>
      <c r="O24" s="31"/>
    </row>
    <row r="25" spans="1:15" s="30" customFormat="1" ht="13.5" customHeight="1">
      <c r="A25" s="36"/>
      <c r="B25" s="52"/>
      <c r="C25" s="45"/>
      <c r="D25" s="45"/>
      <c r="E25" s="44"/>
      <c r="F25" s="22" t="s">
        <v>63</v>
      </c>
      <c r="G25" s="24">
        <v>8022</v>
      </c>
      <c r="H25" s="24">
        <v>336</v>
      </c>
      <c r="I25" s="24">
        <f t="shared" si="1"/>
        <v>8358</v>
      </c>
      <c r="J25" s="47"/>
      <c r="K25" s="32"/>
      <c r="L25" s="32"/>
      <c r="M25" s="29"/>
      <c r="O25" s="31"/>
    </row>
    <row r="26" spans="1:15" s="30" customFormat="1" ht="13.5" customHeight="1">
      <c r="A26" s="36"/>
      <c r="B26" s="52"/>
      <c r="C26" s="45"/>
      <c r="D26" s="45"/>
      <c r="E26" s="44"/>
      <c r="F26" s="22" t="s">
        <v>64</v>
      </c>
      <c r="G26" s="24">
        <v>16621</v>
      </c>
      <c r="H26" s="24">
        <v>336</v>
      </c>
      <c r="I26" s="24">
        <f t="shared" si="1"/>
        <v>16957</v>
      </c>
      <c r="J26" s="47"/>
      <c r="K26" s="32"/>
      <c r="L26" s="32"/>
      <c r="M26" s="29"/>
      <c r="O26" s="31"/>
    </row>
    <row r="27" spans="1:15" s="30" customFormat="1" ht="13.5" customHeight="1">
      <c r="A27" s="36"/>
      <c r="B27" s="52"/>
      <c r="C27" s="45"/>
      <c r="D27" s="45"/>
      <c r="E27" s="44" t="s">
        <v>56</v>
      </c>
      <c r="F27" s="22" t="s">
        <v>65</v>
      </c>
      <c r="G27" s="24">
        <v>6812</v>
      </c>
      <c r="H27" s="24">
        <f>500-42</f>
        <v>458</v>
      </c>
      <c r="I27" s="24">
        <f t="shared" si="1"/>
        <v>7270</v>
      </c>
      <c r="J27" s="47"/>
      <c r="K27" s="32"/>
      <c r="L27" s="32"/>
      <c r="M27" s="29"/>
      <c r="O27" s="31"/>
    </row>
    <row r="28" spans="1:15" s="30" customFormat="1" ht="13.5" customHeight="1">
      <c r="A28" s="36"/>
      <c r="B28" s="52"/>
      <c r="C28" s="45"/>
      <c r="D28" s="45"/>
      <c r="E28" s="44"/>
      <c r="F28" s="22" t="s">
        <v>66</v>
      </c>
      <c r="G28" s="24">
        <v>9093</v>
      </c>
      <c r="H28" s="24">
        <v>336</v>
      </c>
      <c r="I28" s="24">
        <f t="shared" si="1"/>
        <v>9429</v>
      </c>
      <c r="J28" s="47"/>
      <c r="K28" s="32"/>
      <c r="L28" s="32"/>
      <c r="M28" s="29"/>
      <c r="O28" s="31"/>
    </row>
    <row r="29" spans="1:15" s="30" customFormat="1" ht="13.5" customHeight="1">
      <c r="A29" s="36"/>
      <c r="B29" s="52"/>
      <c r="C29" s="45"/>
      <c r="D29" s="45"/>
      <c r="E29" s="44"/>
      <c r="F29" s="22" t="s">
        <v>67</v>
      </c>
      <c r="G29" s="24">
        <v>13276</v>
      </c>
      <c r="H29" s="24">
        <v>336</v>
      </c>
      <c r="I29" s="24">
        <f t="shared" si="1"/>
        <v>13612</v>
      </c>
      <c r="J29" s="47"/>
      <c r="K29" s="32"/>
      <c r="L29" s="32"/>
      <c r="M29" s="29"/>
      <c r="O29" s="31"/>
    </row>
    <row r="30" spans="1:15" s="30" customFormat="1" ht="13.5" customHeight="1">
      <c r="A30" s="36"/>
      <c r="B30" s="52"/>
      <c r="C30" s="45"/>
      <c r="D30" s="45"/>
      <c r="E30" s="44" t="s">
        <v>43</v>
      </c>
      <c r="F30" s="22" t="s">
        <v>68</v>
      </c>
      <c r="G30" s="24">
        <v>44473</v>
      </c>
      <c r="H30" s="24">
        <v>1344</v>
      </c>
      <c r="I30" s="24">
        <f t="shared" si="1"/>
        <v>45817</v>
      </c>
      <c r="J30" s="47"/>
      <c r="K30" s="32"/>
      <c r="L30" s="32"/>
      <c r="M30" s="29"/>
      <c r="O30" s="31"/>
    </row>
    <row r="31" spans="1:15" s="30" customFormat="1" ht="13.5" customHeight="1">
      <c r="A31" s="36"/>
      <c r="B31" s="52"/>
      <c r="C31" s="45"/>
      <c r="D31" s="45"/>
      <c r="E31" s="44"/>
      <c r="F31" s="22" t="s">
        <v>69</v>
      </c>
      <c r="G31" s="24">
        <v>22948</v>
      </c>
      <c r="H31" s="24">
        <v>714</v>
      </c>
      <c r="I31" s="24">
        <f t="shared" si="1"/>
        <v>23662</v>
      </c>
      <c r="J31" s="48"/>
      <c r="K31" s="32"/>
      <c r="L31" s="32"/>
      <c r="M31" s="29"/>
      <c r="O31" s="31"/>
    </row>
    <row r="32" spans="1:15" s="30" customFormat="1" ht="13.5" customHeight="1">
      <c r="A32" s="37"/>
      <c r="B32" s="53"/>
      <c r="C32" s="29"/>
      <c r="D32" s="29"/>
      <c r="E32" s="29"/>
      <c r="F32" s="22"/>
      <c r="G32" s="24">
        <f>SUM(G7:G31)</f>
        <v>857931</v>
      </c>
      <c r="H32" s="24"/>
      <c r="I32" s="24"/>
      <c r="J32" s="33"/>
      <c r="K32" s="32"/>
      <c r="L32" s="32"/>
      <c r="M32" s="29"/>
      <c r="O32" s="31"/>
    </row>
    <row r="33" spans="6:7">
      <c r="F33" s="21"/>
      <c r="G33" s="21"/>
    </row>
    <row r="34" spans="6:7">
      <c r="F34" s="21"/>
      <c r="G34" s="21"/>
    </row>
    <row r="35" spans="6:7">
      <c r="F35" s="21"/>
      <c r="G35" s="21"/>
    </row>
    <row r="36" spans="6:7">
      <c r="F36" s="21"/>
      <c r="G36" s="21"/>
    </row>
    <row r="37" spans="6:7">
      <c r="F37" s="21"/>
      <c r="G37" s="21"/>
    </row>
    <row r="38" spans="6:7">
      <c r="F38" s="21"/>
      <c r="G38" s="21"/>
    </row>
    <row r="39" spans="6:7">
      <c r="F39" s="21"/>
      <c r="G39" s="21"/>
    </row>
    <row r="40" spans="6:7">
      <c r="F40" s="21"/>
      <c r="G40" s="21"/>
    </row>
    <row r="41" spans="6:7">
      <c r="F41" s="21"/>
      <c r="G41" s="21"/>
    </row>
    <row r="42" spans="6:7">
      <c r="F42" s="21"/>
      <c r="G42" s="21"/>
    </row>
    <row r="43" spans="6:7">
      <c r="F43" s="21"/>
      <c r="G43" s="21"/>
    </row>
    <row r="44" spans="6:7">
      <c r="F44" s="21"/>
      <c r="G44" s="21"/>
    </row>
  </sheetData>
  <mergeCells count="27">
    <mergeCell ref="J7:J31"/>
    <mergeCell ref="C7:C10"/>
    <mergeCell ref="D7:D10"/>
    <mergeCell ref="E7:E10"/>
    <mergeCell ref="B7:B32"/>
    <mergeCell ref="C14:C16"/>
    <mergeCell ref="D17:D23"/>
    <mergeCell ref="E18:E20"/>
    <mergeCell ref="E21:E23"/>
    <mergeCell ref="C18:C23"/>
    <mergeCell ref="E24:E26"/>
    <mergeCell ref="A7:A32"/>
    <mergeCell ref="A1:M1"/>
    <mergeCell ref="A2:M2"/>
    <mergeCell ref="F3:G3"/>
    <mergeCell ref="H3:M4"/>
    <mergeCell ref="F4:G4"/>
    <mergeCell ref="C4:E4"/>
    <mergeCell ref="E27:E29"/>
    <mergeCell ref="E30:E31"/>
    <mergeCell ref="C24:C31"/>
    <mergeCell ref="D24:D31"/>
    <mergeCell ref="C11:C13"/>
    <mergeCell ref="D11:D13"/>
    <mergeCell ref="E11:E13"/>
    <mergeCell ref="D14:D16"/>
    <mergeCell ref="E14:E16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2024-04-18T06:48:26Z</cp:lastPrinted>
  <dcterms:created xsi:type="dcterms:W3CDTF">2017-02-25T05:34:00Z</dcterms:created>
  <dcterms:modified xsi:type="dcterms:W3CDTF">2024-04-18T07:26:40Z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