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H16" i="1"/>
  <c r="G16" i="1"/>
  <c r="H15" i="1"/>
  <c r="G15" i="1" s="1"/>
  <c r="H14" i="1"/>
  <c r="H13" i="1"/>
  <c r="G17" i="1" l="1"/>
  <c r="G14" i="1"/>
  <c r="G13" i="1"/>
  <c r="H18" i="1"/>
  <c r="K18" i="1" s="1"/>
  <c r="H19" i="1"/>
  <c r="H12" i="1"/>
  <c r="G12" i="1" s="1"/>
  <c r="G19" i="1"/>
  <c r="G18" i="1"/>
  <c r="H11" i="1"/>
  <c r="K11" i="1" s="1"/>
  <c r="H10" i="1"/>
  <c r="J10" i="1"/>
  <c r="K10" i="1" s="1"/>
  <c r="G10" i="1"/>
  <c r="H9" i="1"/>
  <c r="J9" i="1" s="1"/>
  <c r="K9" i="1" s="1"/>
  <c r="H8" i="1"/>
  <c r="J8" i="1" s="1"/>
  <c r="K8" i="1" s="1"/>
  <c r="G11" i="1" l="1"/>
  <c r="G9" i="1"/>
  <c r="G8" i="1"/>
</calcChain>
</file>

<file path=xl/sharedStrings.xml><?xml version="1.0" encoding="utf-8"?>
<sst xmlns="http://schemas.openxmlformats.org/spreadsheetml/2006/main" count="204" uniqueCount="82">
  <si>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</si>
  <si>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</si>
  <si>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</si>
  <si>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</si>
  <si>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</si>
  <si>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</si>
  <si>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</si>
  <si>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</si>
  <si>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</si>
  <si>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</si>
  <si>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</si>
  <si>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</si>
  <si>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</si>
  <si>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</si>
  <si>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</si>
  <si>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</si>
  <si>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</si>
  <si>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</si>
  <si>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</si>
  <si>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</si>
  <si>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</si>
  <si>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</si>
  <si>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</si>
  <si>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</si>
  <si>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</si>
  <si>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</si>
  <si>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</si>
  <si>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</si>
  <si>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</si>
  <si>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</si>
  <si>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</si>
  <si>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</si>
  <si>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</si>
  <si>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</si>
  <si>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</si>
  <si>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</si>
  <si>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</si>
  <si>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</si>
  <si>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</si>
  <si>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</si>
  <si>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</si>
  <si>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</si>
  <si>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</si>
  <si>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</si>
  <si>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</si>
  <si>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</si>
  <si>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</si>
  <si>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</si>
  <si>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</si>
  <si>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</si>
  <si>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</si>
  <si>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PO-86642</t>
    <phoneticPr fontId="25" type="noConversion"/>
  </si>
  <si>
    <t>4786-246</t>
    <phoneticPr fontId="25" type="noConversion"/>
  </si>
  <si>
    <t>PO-48560</t>
    <phoneticPr fontId="25" type="noConversion"/>
  </si>
  <si>
    <t>034新款吊粒</t>
    <phoneticPr fontId="25" type="noConversion"/>
  </si>
  <si>
    <t>47*35*33</t>
    <phoneticPr fontId="25" type="noConversion"/>
  </si>
  <si>
    <t>25*25*15</t>
    <phoneticPr fontId="25" type="noConversion"/>
  </si>
  <si>
    <t>丽豪</t>
    <phoneticPr fontId="25" type="noConversion"/>
  </si>
  <si>
    <t>4786-246-712</t>
    <phoneticPr fontId="25" type="noConversion"/>
  </si>
  <si>
    <t>价格牌</t>
    <phoneticPr fontId="25" type="noConversion"/>
  </si>
  <si>
    <t>1-6</t>
    <phoneticPr fontId="25" type="noConversion"/>
  </si>
  <si>
    <t>47*35*25</t>
    <phoneticPr fontId="25" type="noConversion"/>
  </si>
  <si>
    <t>13.77KG</t>
    <phoneticPr fontId="25" type="noConversion"/>
  </si>
  <si>
    <t>13.17KG</t>
    <phoneticPr fontId="25" type="noConversion"/>
  </si>
  <si>
    <t>2-6</t>
    <phoneticPr fontId="25" type="noConversion"/>
  </si>
  <si>
    <t>19.45KG</t>
    <phoneticPr fontId="25" type="noConversion"/>
  </si>
  <si>
    <t>18.85KG</t>
    <phoneticPr fontId="25" type="noConversion"/>
  </si>
  <si>
    <t>3-6</t>
    <phoneticPr fontId="25" type="noConversion"/>
  </si>
  <si>
    <t>23.31KG</t>
    <phoneticPr fontId="25" type="noConversion"/>
  </si>
  <si>
    <t>22.71KG</t>
    <phoneticPr fontId="25" type="noConversion"/>
  </si>
  <si>
    <t>4-6</t>
    <phoneticPr fontId="25" type="noConversion"/>
  </si>
  <si>
    <t>24.13KG</t>
    <phoneticPr fontId="25" type="noConversion"/>
  </si>
  <si>
    <t>24.73KG</t>
    <phoneticPr fontId="25" type="noConversion"/>
  </si>
  <si>
    <t>5-6</t>
    <phoneticPr fontId="25" type="noConversion"/>
  </si>
  <si>
    <t>4.83KG</t>
    <phoneticPr fontId="25" type="noConversion"/>
  </si>
  <si>
    <t>4.23KG</t>
    <phoneticPr fontId="25" type="noConversion"/>
  </si>
  <si>
    <t>PO-48560/86642</t>
    <phoneticPr fontId="25" type="noConversion"/>
  </si>
  <si>
    <t>6-6</t>
    <phoneticPr fontId="25" type="noConversion"/>
  </si>
  <si>
    <t>034吊粒</t>
    <phoneticPr fontId="25" type="noConversion"/>
  </si>
  <si>
    <t>9.76KG</t>
    <phoneticPr fontId="25" type="noConversion"/>
  </si>
  <si>
    <t>9.16KG</t>
    <phoneticPr fontId="25" type="noConversion"/>
  </si>
  <si>
    <t>车送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</si>
</sst>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1090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17525" y="1034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06425" y="1090612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47625</xdr:colOff>
      <xdr:row>6</xdr:row>
      <xdr:rowOff>352425</xdr:rowOff>
    </xdr:from>
    <xdr:to>
      <xdr:col>2</xdr:col>
      <xdr:colOff>2085975</xdr:colOff>
      <xdr:row>6</xdr:row>
      <xdr:rowOff>790520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71775" y="4657725"/>
          <a:ext cx="2038350" cy="43809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6</xdr:row>
      <xdr:rowOff>161924</xdr:rowOff>
    </xdr:from>
    <xdr:to>
      <xdr:col>7</xdr:col>
      <xdr:colOff>0</xdr:colOff>
      <xdr:row>6</xdr:row>
      <xdr:rowOff>1104899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915650" y="4467224"/>
          <a:ext cx="2181225" cy="942975"/>
        </a:xfrm>
        <a:prstGeom prst="rect">
          <a:avLst/>
        </a:prstGeom>
      </xdr:spPr>
    </xdr:pic>
    <xdr:clientData/>
  </xdr:twoCellAnchor>
  <xdr:twoCellAnchor editAs="oneCell">
    <xdr:from>
      <xdr:col>2</xdr:col>
      <xdr:colOff>33131</xdr:colOff>
      <xdr:row>18</xdr:row>
      <xdr:rowOff>165652</xdr:rowOff>
    </xdr:from>
    <xdr:to>
      <xdr:col>2</xdr:col>
      <xdr:colOff>2145196</xdr:colOff>
      <xdr:row>18</xdr:row>
      <xdr:rowOff>935935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58109" y="13409543"/>
          <a:ext cx="2112065" cy="770283"/>
        </a:xfrm>
        <a:prstGeom prst="rect">
          <a:avLst/>
        </a:prstGeom>
      </xdr:spPr>
    </xdr:pic>
    <xdr:clientData/>
  </xdr:twoCellAnchor>
  <xdr:twoCellAnchor editAs="oneCell">
    <xdr:from>
      <xdr:col>6</xdr:col>
      <xdr:colOff>66262</xdr:colOff>
      <xdr:row>30</xdr:row>
      <xdr:rowOff>265043</xdr:rowOff>
    </xdr:from>
    <xdr:to>
      <xdr:col>6</xdr:col>
      <xdr:colOff>2211458</xdr:colOff>
      <xdr:row>30</xdr:row>
      <xdr:rowOff>988853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941327" y="22429304"/>
          <a:ext cx="2145196" cy="723810"/>
        </a:xfrm>
        <a:prstGeom prst="rect">
          <a:avLst/>
        </a:prstGeom>
      </xdr:spPr>
    </xdr:pic>
    <xdr:clientData/>
  </xdr:twoCellAnchor>
  <xdr:twoCellAnchor editAs="oneCell">
    <xdr:from>
      <xdr:col>2</xdr:col>
      <xdr:colOff>115957</xdr:colOff>
      <xdr:row>30</xdr:row>
      <xdr:rowOff>190501</xdr:rowOff>
    </xdr:from>
    <xdr:to>
      <xdr:col>2</xdr:col>
      <xdr:colOff>2087218</xdr:colOff>
      <xdr:row>30</xdr:row>
      <xdr:rowOff>1454465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40935" y="22354762"/>
          <a:ext cx="1971261" cy="1263964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</xdr:colOff>
      <xdr:row>18</xdr:row>
      <xdr:rowOff>149087</xdr:rowOff>
    </xdr:from>
    <xdr:to>
      <xdr:col>6</xdr:col>
      <xdr:colOff>2211457</xdr:colOff>
      <xdr:row>18</xdr:row>
      <xdr:rowOff>1015754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91630" y="13392978"/>
          <a:ext cx="2194892" cy="8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E4" sqref="E4:F4"/>
    </sheetView>
  </sheetViews>
  <sheetFormatPr defaultColWidth="18" defaultRowHeight="26.25"/>
  <cols>
    <col min="1" max="1" width="15.75" style="15" customWidth="1"/>
    <col min="2" max="2" width="14" style="15" customWidth="1"/>
    <col min="3" max="3" width="13.75" style="16" customWidth="1"/>
    <col min="4" max="4" width="11.125" style="16" customWidth="1"/>
    <col min="5" max="5" width="8.875" style="16" customWidth="1"/>
    <col min="6" max="6" width="10.25" style="16" customWidth="1"/>
    <col min="7" max="7" width="9.625" style="17" customWidth="1"/>
    <col min="8" max="8" width="12.75" style="16" customWidth="1"/>
    <col min="9" max="9" width="11.5" style="18" customWidth="1"/>
    <col min="10" max="10" width="11.625" style="16" customWidth="1"/>
    <col min="11" max="11" width="11.375" style="16" customWidth="1"/>
    <col min="12" max="12" width="12.875" style="16" customWidth="1"/>
    <col min="13" max="16384" width="18" style="16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19" t="s">
        <v>2</v>
      </c>
      <c r="E3" s="45">
        <v>45412</v>
      </c>
      <c r="F3" s="45"/>
      <c r="G3" s="16"/>
    </row>
    <row r="4" spans="1:14" ht="29.1" customHeight="1">
      <c r="D4" s="19" t="s">
        <v>3</v>
      </c>
      <c r="E4" s="46" t="s">
        <v>81</v>
      </c>
      <c r="F4" s="47"/>
      <c r="I4" s="48" t="s">
        <v>57</v>
      </c>
      <c r="J4" s="48"/>
      <c r="K4" s="48"/>
      <c r="L4" s="48"/>
    </row>
    <row r="5" spans="1:14" ht="9.9499999999999993" customHeight="1">
      <c r="I5" s="33"/>
      <c r="J5" s="49"/>
      <c r="K5" s="50"/>
      <c r="L5" s="50"/>
    </row>
    <row r="6" spans="1:14" s="14" customFormat="1" ht="25.5">
      <c r="A6" s="20" t="s">
        <v>4</v>
      </c>
      <c r="B6" s="21" t="s">
        <v>5</v>
      </c>
      <c r="C6" s="21" t="s">
        <v>6</v>
      </c>
      <c r="D6" s="22" t="s">
        <v>7</v>
      </c>
      <c r="E6" s="22" t="s">
        <v>8</v>
      </c>
      <c r="F6" s="23" t="s">
        <v>9</v>
      </c>
      <c r="G6" s="24" t="s">
        <v>10</v>
      </c>
      <c r="H6" s="24" t="s">
        <v>11</v>
      </c>
      <c r="I6" s="24" t="s">
        <v>12</v>
      </c>
      <c r="J6" s="24" t="s">
        <v>13</v>
      </c>
      <c r="K6" s="24" t="s">
        <v>14</v>
      </c>
      <c r="L6" s="21" t="s">
        <v>15</v>
      </c>
      <c r="N6" s="37"/>
    </row>
    <row r="7" spans="1:14" s="14" customFormat="1" ht="30" customHeight="1">
      <c r="A7" s="20" t="s">
        <v>16</v>
      </c>
      <c r="B7" s="21" t="s">
        <v>17</v>
      </c>
      <c r="C7" s="25" t="s">
        <v>18</v>
      </c>
      <c r="D7" s="24" t="s">
        <v>19</v>
      </c>
      <c r="E7" s="24" t="s">
        <v>20</v>
      </c>
      <c r="F7" s="23" t="s">
        <v>21</v>
      </c>
      <c r="G7" s="24" t="s">
        <v>22</v>
      </c>
      <c r="H7" s="24" t="s">
        <v>23</v>
      </c>
      <c r="I7" s="34" t="s">
        <v>24</v>
      </c>
      <c r="J7" s="24" t="s">
        <v>25</v>
      </c>
      <c r="K7" s="24" t="s">
        <v>26</v>
      </c>
      <c r="L7" s="21" t="s">
        <v>27</v>
      </c>
      <c r="N7" s="37"/>
    </row>
    <row r="8" spans="1:14" ht="30" customHeight="1">
      <c r="A8" s="51" t="s">
        <v>51</v>
      </c>
      <c r="B8" s="52" t="s">
        <v>28</v>
      </c>
      <c r="C8" s="51" t="s">
        <v>52</v>
      </c>
      <c r="D8" s="51">
        <v>712</v>
      </c>
      <c r="E8" s="27" t="s">
        <v>29</v>
      </c>
      <c r="F8" s="28">
        <v>4770</v>
      </c>
      <c r="G8" s="29">
        <f t="shared" ref="G8:G19" si="0">H8-F8</f>
        <v>238.5</v>
      </c>
      <c r="H8" s="30">
        <f t="shared" ref="H8:H19" si="1">F8*1.05</f>
        <v>5008.5</v>
      </c>
      <c r="I8" s="28">
        <v>1</v>
      </c>
      <c r="J8" s="35">
        <f t="shared" ref="J8:J10" si="2">H8*0.00263</f>
        <v>13.172355</v>
      </c>
      <c r="K8" s="36">
        <f t="shared" ref="K8:K11" si="3">J8+0.6</f>
        <v>13.772354999999999</v>
      </c>
      <c r="L8" s="28" t="s">
        <v>30</v>
      </c>
      <c r="N8"/>
    </row>
    <row r="9" spans="1:14" ht="30" customHeight="1">
      <c r="A9" s="51"/>
      <c r="B9" s="52"/>
      <c r="C9" s="51"/>
      <c r="D9" s="51"/>
      <c r="E9" s="27" t="s">
        <v>31</v>
      </c>
      <c r="F9" s="28">
        <v>6826</v>
      </c>
      <c r="G9" s="29">
        <f t="shared" si="0"/>
        <v>341.30000000000018</v>
      </c>
      <c r="H9" s="30">
        <f t="shared" si="1"/>
        <v>7167.3</v>
      </c>
      <c r="I9" s="28">
        <v>2</v>
      </c>
      <c r="J9" s="35">
        <f t="shared" si="2"/>
        <v>18.849999</v>
      </c>
      <c r="K9" s="36">
        <f t="shared" si="3"/>
        <v>19.449999000000002</v>
      </c>
      <c r="L9" s="28" t="s">
        <v>30</v>
      </c>
    </row>
    <row r="10" spans="1:14" ht="30" customHeight="1">
      <c r="A10" s="51"/>
      <c r="B10" s="52"/>
      <c r="C10" s="51"/>
      <c r="D10" s="51"/>
      <c r="E10" s="27" t="s">
        <v>32</v>
      </c>
      <c r="F10" s="28">
        <v>8225</v>
      </c>
      <c r="G10" s="29">
        <f t="shared" si="0"/>
        <v>411.25</v>
      </c>
      <c r="H10" s="30">
        <f t="shared" si="1"/>
        <v>8636.25</v>
      </c>
      <c r="I10" s="28">
        <v>3</v>
      </c>
      <c r="J10" s="35">
        <f t="shared" si="2"/>
        <v>22.713337499999998</v>
      </c>
      <c r="K10" s="36">
        <f t="shared" si="3"/>
        <v>23.313337499999999</v>
      </c>
      <c r="L10" s="28" t="s">
        <v>55</v>
      </c>
    </row>
    <row r="11" spans="1:14" ht="30" customHeight="1">
      <c r="A11" s="51"/>
      <c r="B11" s="52"/>
      <c r="C11" s="51"/>
      <c r="D11" s="51"/>
      <c r="E11" s="27" t="s">
        <v>33</v>
      </c>
      <c r="F11" s="28">
        <v>5312</v>
      </c>
      <c r="G11" s="29">
        <f t="shared" si="0"/>
        <v>265.60000000000036</v>
      </c>
      <c r="H11" s="30">
        <f t="shared" si="1"/>
        <v>5577.6</v>
      </c>
      <c r="I11" s="57">
        <v>4</v>
      </c>
      <c r="J11" s="53">
        <v>24.13</v>
      </c>
      <c r="K11" s="55">
        <f t="shared" si="3"/>
        <v>24.73</v>
      </c>
      <c r="L11" s="57" t="s">
        <v>55</v>
      </c>
    </row>
    <row r="12" spans="1:14" ht="30" customHeight="1">
      <c r="A12" s="51"/>
      <c r="B12" s="52"/>
      <c r="C12" s="51"/>
      <c r="D12" s="51"/>
      <c r="E12" s="27" t="s">
        <v>34</v>
      </c>
      <c r="F12" s="28">
        <v>3427</v>
      </c>
      <c r="G12" s="29">
        <f t="shared" si="0"/>
        <v>171.35000000000036</v>
      </c>
      <c r="H12" s="30">
        <f t="shared" si="1"/>
        <v>3598.3500000000004</v>
      </c>
      <c r="I12" s="58"/>
      <c r="J12" s="54"/>
      <c r="K12" s="56"/>
      <c r="L12" s="58"/>
    </row>
    <row r="13" spans="1:14" s="38" customFormat="1" ht="30" customHeight="1">
      <c r="A13" s="51" t="s">
        <v>53</v>
      </c>
      <c r="B13" s="52" t="s">
        <v>28</v>
      </c>
      <c r="C13" s="51" t="s">
        <v>52</v>
      </c>
      <c r="D13" s="51">
        <v>712</v>
      </c>
      <c r="E13" s="40" t="s">
        <v>29</v>
      </c>
      <c r="F13" s="28">
        <v>255</v>
      </c>
      <c r="G13" s="29">
        <f t="shared" ref="G13:G17" si="4">H13-F13</f>
        <v>12.75</v>
      </c>
      <c r="H13" s="30">
        <f t="shared" ref="H13:H17" si="5">F13*1.05</f>
        <v>267.75</v>
      </c>
      <c r="I13" s="57">
        <v>5</v>
      </c>
      <c r="J13" s="57">
        <v>4.2300000000000004</v>
      </c>
      <c r="K13" s="57">
        <v>4.83</v>
      </c>
      <c r="L13" s="57" t="s">
        <v>56</v>
      </c>
      <c r="N13"/>
    </row>
    <row r="14" spans="1:14" s="38" customFormat="1" ht="30" customHeight="1">
      <c r="A14" s="51"/>
      <c r="B14" s="52"/>
      <c r="C14" s="51"/>
      <c r="D14" s="51"/>
      <c r="E14" s="40" t="s">
        <v>31</v>
      </c>
      <c r="F14" s="28">
        <v>365</v>
      </c>
      <c r="G14" s="29">
        <f t="shared" si="4"/>
        <v>18.25</v>
      </c>
      <c r="H14" s="30">
        <f t="shared" si="5"/>
        <v>383.25</v>
      </c>
      <c r="I14" s="59"/>
      <c r="J14" s="59"/>
      <c r="K14" s="59"/>
      <c r="L14" s="59"/>
    </row>
    <row r="15" spans="1:14" s="38" customFormat="1" ht="30" customHeight="1">
      <c r="A15" s="51"/>
      <c r="B15" s="52"/>
      <c r="C15" s="51"/>
      <c r="D15" s="51"/>
      <c r="E15" s="40" t="s">
        <v>32</v>
      </c>
      <c r="F15" s="28">
        <v>442</v>
      </c>
      <c r="G15" s="29">
        <f t="shared" si="4"/>
        <v>22.100000000000023</v>
      </c>
      <c r="H15" s="30">
        <f t="shared" si="5"/>
        <v>464.1</v>
      </c>
      <c r="I15" s="59"/>
      <c r="J15" s="59"/>
      <c r="K15" s="59"/>
      <c r="L15" s="59"/>
    </row>
    <row r="16" spans="1:14" s="38" customFormat="1" ht="30" customHeight="1">
      <c r="A16" s="51"/>
      <c r="B16" s="52"/>
      <c r="C16" s="51"/>
      <c r="D16" s="51"/>
      <c r="E16" s="40" t="s">
        <v>33</v>
      </c>
      <c r="F16" s="28">
        <v>285</v>
      </c>
      <c r="G16" s="29">
        <f t="shared" si="4"/>
        <v>14.25</v>
      </c>
      <c r="H16" s="30">
        <f t="shared" si="5"/>
        <v>299.25</v>
      </c>
      <c r="I16" s="59"/>
      <c r="J16" s="59"/>
      <c r="K16" s="59"/>
      <c r="L16" s="59"/>
    </row>
    <row r="17" spans="1:12" s="38" customFormat="1" ht="30" customHeight="1">
      <c r="A17" s="51"/>
      <c r="B17" s="52"/>
      <c r="C17" s="51"/>
      <c r="D17" s="51"/>
      <c r="E17" s="40" t="s">
        <v>34</v>
      </c>
      <c r="F17" s="28">
        <v>184</v>
      </c>
      <c r="G17" s="29">
        <f t="shared" si="4"/>
        <v>9.2000000000000171</v>
      </c>
      <c r="H17" s="30">
        <f t="shared" si="5"/>
        <v>193.20000000000002</v>
      </c>
      <c r="I17" s="58"/>
      <c r="J17" s="58"/>
      <c r="K17" s="58"/>
      <c r="L17" s="58"/>
    </row>
    <row r="18" spans="1:12" ht="30" customHeight="1">
      <c r="A18" s="26" t="s">
        <v>51</v>
      </c>
      <c r="B18" s="27" t="s">
        <v>54</v>
      </c>
      <c r="C18" s="26" t="s">
        <v>52</v>
      </c>
      <c r="D18" s="26"/>
      <c r="E18" s="31" t="s">
        <v>35</v>
      </c>
      <c r="F18" s="28">
        <v>28560</v>
      </c>
      <c r="G18" s="29">
        <f t="shared" si="0"/>
        <v>1428</v>
      </c>
      <c r="H18" s="32">
        <f t="shared" si="1"/>
        <v>29988</v>
      </c>
      <c r="I18" s="57">
        <v>6</v>
      </c>
      <c r="J18" s="53">
        <v>9.16</v>
      </c>
      <c r="K18" s="55">
        <f t="shared" ref="K18" si="6">J18+0.6</f>
        <v>9.76</v>
      </c>
      <c r="L18" s="57" t="s">
        <v>30</v>
      </c>
    </row>
    <row r="19" spans="1:12" ht="30" customHeight="1">
      <c r="A19" s="26" t="s">
        <v>53</v>
      </c>
      <c r="B19" s="40" t="s">
        <v>54</v>
      </c>
      <c r="C19" s="39" t="s">
        <v>52</v>
      </c>
      <c r="D19" s="28"/>
      <c r="E19" s="31" t="s">
        <v>35</v>
      </c>
      <c r="F19" s="28">
        <v>1531</v>
      </c>
      <c r="G19" s="29">
        <f t="shared" si="0"/>
        <v>76.549999999999955</v>
      </c>
      <c r="H19" s="32">
        <f t="shared" si="1"/>
        <v>1607.55</v>
      </c>
      <c r="I19" s="58"/>
      <c r="J19" s="54"/>
      <c r="K19" s="56"/>
      <c r="L19" s="58"/>
    </row>
  </sheetData>
  <mergeCells count="26">
    <mergeCell ref="J13:J17"/>
    <mergeCell ref="K13:K17"/>
    <mergeCell ref="L13:L17"/>
    <mergeCell ref="I18:I19"/>
    <mergeCell ref="J18:J19"/>
    <mergeCell ref="K18:K19"/>
    <mergeCell ref="L18:L19"/>
    <mergeCell ref="A13:A17"/>
    <mergeCell ref="B13:B17"/>
    <mergeCell ref="C13:C17"/>
    <mergeCell ref="D13:D17"/>
    <mergeCell ref="I11:I12"/>
    <mergeCell ref="I13:I17"/>
    <mergeCell ref="J5:L5"/>
    <mergeCell ref="A8:A12"/>
    <mergeCell ref="B8:B12"/>
    <mergeCell ref="C8:C12"/>
    <mergeCell ref="D8:D12"/>
    <mergeCell ref="J11:J12"/>
    <mergeCell ref="K11:K12"/>
    <mergeCell ref="L11:L1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topLeftCell="A23" zoomScale="115" zoomScaleNormal="115" workbookViewId="0">
      <selection activeCell="E23" sqref="E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60"/>
      <c r="C1" s="61"/>
      <c r="D1" s="62"/>
      <c r="F1" s="60"/>
      <c r="G1" s="61"/>
      <c r="H1" s="62"/>
    </row>
    <row r="2" spans="2:8" ht="48" customHeight="1">
      <c r="B2" s="1" t="s">
        <v>36</v>
      </c>
      <c r="C2" s="2" t="s">
        <v>57</v>
      </c>
      <c r="D2" s="68" t="s">
        <v>37</v>
      </c>
      <c r="F2" s="3" t="s">
        <v>36</v>
      </c>
      <c r="G2" s="2" t="s">
        <v>57</v>
      </c>
      <c r="H2" s="71" t="s">
        <v>37</v>
      </c>
    </row>
    <row r="3" spans="2:8" ht="48" customHeight="1">
      <c r="B3" s="1" t="s">
        <v>38</v>
      </c>
      <c r="C3" s="39" t="s">
        <v>51</v>
      </c>
      <c r="D3" s="69"/>
      <c r="F3" s="3" t="s">
        <v>38</v>
      </c>
      <c r="G3" s="39" t="s">
        <v>51</v>
      </c>
      <c r="H3" s="72"/>
    </row>
    <row r="4" spans="2:8" ht="48" customHeight="1">
      <c r="B4" s="1" t="s">
        <v>39</v>
      </c>
      <c r="C4" s="4" t="s">
        <v>58</v>
      </c>
      <c r="D4" s="70"/>
      <c r="F4" s="3" t="s">
        <v>39</v>
      </c>
      <c r="G4" s="4" t="s">
        <v>58</v>
      </c>
      <c r="H4" s="73"/>
    </row>
    <row r="5" spans="2:8" ht="48" customHeight="1">
      <c r="B5" s="1" t="s">
        <v>38</v>
      </c>
      <c r="C5" s="5" t="s">
        <v>59</v>
      </c>
      <c r="D5" s="6" t="s">
        <v>40</v>
      </c>
      <c r="F5" s="3" t="s">
        <v>38</v>
      </c>
      <c r="G5" s="5" t="s">
        <v>59</v>
      </c>
      <c r="H5" s="7" t="s">
        <v>40</v>
      </c>
    </row>
    <row r="6" spans="2:8" ht="48" customHeight="1">
      <c r="B6" s="1" t="s">
        <v>41</v>
      </c>
      <c r="C6" s="8" t="s">
        <v>42</v>
      </c>
      <c r="D6" s="66" t="s">
        <v>60</v>
      </c>
      <c r="F6" s="3" t="s">
        <v>41</v>
      </c>
      <c r="G6" s="8" t="s">
        <v>42</v>
      </c>
      <c r="H6" s="74" t="s">
        <v>64</v>
      </c>
    </row>
    <row r="7" spans="2:8" ht="120.95" customHeight="1">
      <c r="B7" s="1" t="s">
        <v>43</v>
      </c>
      <c r="C7" s="9"/>
      <c r="D7" s="67"/>
      <c r="F7" s="3" t="s">
        <v>43</v>
      </c>
      <c r="G7" s="9"/>
      <c r="H7" s="75"/>
    </row>
    <row r="8" spans="2:8" ht="48" customHeight="1">
      <c r="B8" s="1" t="s">
        <v>44</v>
      </c>
      <c r="C8" s="10" t="s">
        <v>61</v>
      </c>
      <c r="D8" s="6" t="s">
        <v>45</v>
      </c>
      <c r="F8" s="3" t="s">
        <v>44</v>
      </c>
      <c r="G8" s="10" t="s">
        <v>61</v>
      </c>
      <c r="H8" s="7" t="s">
        <v>45</v>
      </c>
    </row>
    <row r="9" spans="2:8" ht="48" customHeight="1">
      <c r="B9" s="1" t="s">
        <v>46</v>
      </c>
      <c r="C9" s="11" t="s">
        <v>62</v>
      </c>
      <c r="D9" s="63" t="s">
        <v>47</v>
      </c>
      <c r="F9" s="3" t="s">
        <v>46</v>
      </c>
      <c r="G9" s="11" t="s">
        <v>65</v>
      </c>
      <c r="H9" s="76" t="s">
        <v>47</v>
      </c>
    </row>
    <row r="10" spans="2:8" ht="48" customHeight="1">
      <c r="B10" s="1" t="s">
        <v>48</v>
      </c>
      <c r="C10" s="11" t="s">
        <v>63</v>
      </c>
      <c r="D10" s="64"/>
      <c r="F10" s="3" t="s">
        <v>48</v>
      </c>
      <c r="G10" s="11" t="s">
        <v>66</v>
      </c>
      <c r="H10" s="77"/>
    </row>
    <row r="11" spans="2:8" ht="48" customHeight="1" thickBot="1">
      <c r="B11" s="1" t="s">
        <v>49</v>
      </c>
      <c r="C11" s="12" t="s">
        <v>50</v>
      </c>
      <c r="D11" s="65"/>
      <c r="F11" s="13" t="s">
        <v>49</v>
      </c>
      <c r="G11" s="12" t="s">
        <v>50</v>
      </c>
      <c r="H11" s="78"/>
    </row>
    <row r="13" spans="2:8" ht="99" customHeight="1">
      <c r="B13" s="60"/>
      <c r="C13" s="61"/>
      <c r="D13" s="62"/>
      <c r="F13" s="60"/>
      <c r="G13" s="61"/>
      <c r="H13" s="62"/>
    </row>
    <row r="14" spans="2:8" ht="48" customHeight="1">
      <c r="B14" s="1" t="s">
        <v>36</v>
      </c>
      <c r="C14" s="2" t="s">
        <v>57</v>
      </c>
      <c r="D14" s="68" t="s">
        <v>37</v>
      </c>
      <c r="F14" s="1" t="s">
        <v>36</v>
      </c>
      <c r="G14" s="2" t="s">
        <v>57</v>
      </c>
      <c r="H14" s="68" t="s">
        <v>37</v>
      </c>
    </row>
    <row r="15" spans="2:8" ht="48" customHeight="1">
      <c r="B15" s="1" t="s">
        <v>38</v>
      </c>
      <c r="C15" s="39" t="s">
        <v>51</v>
      </c>
      <c r="D15" s="69"/>
      <c r="F15" s="1" t="s">
        <v>38</v>
      </c>
      <c r="G15" s="39" t="s">
        <v>51</v>
      </c>
      <c r="H15" s="69"/>
    </row>
    <row r="16" spans="2:8" ht="48" customHeight="1">
      <c r="B16" s="1" t="s">
        <v>39</v>
      </c>
      <c r="C16" s="4" t="s">
        <v>58</v>
      </c>
      <c r="D16" s="70"/>
      <c r="F16" s="1" t="s">
        <v>39</v>
      </c>
      <c r="G16" s="4" t="s">
        <v>58</v>
      </c>
      <c r="H16" s="70"/>
    </row>
    <row r="17" spans="2:8" ht="48" customHeight="1">
      <c r="B17" s="1" t="s">
        <v>38</v>
      </c>
      <c r="C17" s="5" t="s">
        <v>59</v>
      </c>
      <c r="D17" s="6" t="s">
        <v>40</v>
      </c>
      <c r="F17" s="1" t="s">
        <v>38</v>
      </c>
      <c r="G17" s="5" t="s">
        <v>59</v>
      </c>
      <c r="H17" s="6" t="s">
        <v>40</v>
      </c>
    </row>
    <row r="18" spans="2:8" ht="48" customHeight="1">
      <c r="B18" s="1" t="s">
        <v>41</v>
      </c>
      <c r="C18" s="8" t="s">
        <v>42</v>
      </c>
      <c r="D18" s="66" t="s">
        <v>67</v>
      </c>
      <c r="F18" s="1" t="s">
        <v>41</v>
      </c>
      <c r="G18" s="8" t="s">
        <v>42</v>
      </c>
      <c r="H18" s="66" t="s">
        <v>70</v>
      </c>
    </row>
    <row r="19" spans="2:8" ht="120.95" customHeight="1">
      <c r="B19" s="1" t="s">
        <v>43</v>
      </c>
      <c r="C19" s="9"/>
      <c r="D19" s="67"/>
      <c r="F19" s="1" t="s">
        <v>43</v>
      </c>
      <c r="G19" s="9"/>
      <c r="H19" s="67"/>
    </row>
    <row r="20" spans="2:8" ht="48" customHeight="1">
      <c r="B20" s="1" t="s">
        <v>44</v>
      </c>
      <c r="C20" s="10" t="s">
        <v>55</v>
      </c>
      <c r="D20" s="6" t="s">
        <v>45</v>
      </c>
      <c r="F20" s="1" t="s">
        <v>44</v>
      </c>
      <c r="G20" s="10" t="s">
        <v>55</v>
      </c>
      <c r="H20" s="6" t="s">
        <v>45</v>
      </c>
    </row>
    <row r="21" spans="2:8" ht="48" customHeight="1">
      <c r="B21" s="1" t="s">
        <v>46</v>
      </c>
      <c r="C21" s="11" t="s">
        <v>68</v>
      </c>
      <c r="D21" s="63" t="s">
        <v>47</v>
      </c>
      <c r="F21" s="1" t="s">
        <v>46</v>
      </c>
      <c r="G21" s="11" t="s">
        <v>71</v>
      </c>
      <c r="H21" s="63" t="s">
        <v>47</v>
      </c>
    </row>
    <row r="22" spans="2:8" ht="48" customHeight="1">
      <c r="B22" s="1" t="s">
        <v>48</v>
      </c>
      <c r="C22" s="11" t="s">
        <v>69</v>
      </c>
      <c r="D22" s="64"/>
      <c r="F22" s="1" t="s">
        <v>48</v>
      </c>
      <c r="G22" s="11" t="s">
        <v>72</v>
      </c>
      <c r="H22" s="64"/>
    </row>
    <row r="23" spans="2:8" ht="48" customHeight="1" thickBot="1">
      <c r="B23" s="1" t="s">
        <v>49</v>
      </c>
      <c r="C23" s="12" t="s">
        <v>50</v>
      </c>
      <c r="D23" s="65"/>
      <c r="F23" s="1" t="s">
        <v>49</v>
      </c>
      <c r="G23" s="12" t="s">
        <v>50</v>
      </c>
      <c r="H23" s="65"/>
    </row>
    <row r="25" spans="2:8" ht="99" customHeight="1">
      <c r="B25" s="60"/>
      <c r="C25" s="61"/>
      <c r="D25" s="62"/>
      <c r="F25" s="60"/>
      <c r="G25" s="61"/>
      <c r="H25" s="62"/>
    </row>
    <row r="26" spans="2:8" ht="48" customHeight="1">
      <c r="B26" s="1" t="s">
        <v>36</v>
      </c>
      <c r="C26" s="2" t="s">
        <v>57</v>
      </c>
      <c r="D26" s="68" t="s">
        <v>37</v>
      </c>
      <c r="F26" s="1" t="s">
        <v>36</v>
      </c>
      <c r="G26" s="2" t="s">
        <v>57</v>
      </c>
      <c r="H26" s="68" t="s">
        <v>37</v>
      </c>
    </row>
    <row r="27" spans="2:8" ht="48" customHeight="1">
      <c r="B27" s="1" t="s">
        <v>38</v>
      </c>
      <c r="C27" s="39" t="s">
        <v>53</v>
      </c>
      <c r="D27" s="69"/>
      <c r="F27" s="1" t="s">
        <v>38</v>
      </c>
      <c r="G27" s="39" t="s">
        <v>76</v>
      </c>
      <c r="H27" s="69"/>
    </row>
    <row r="28" spans="2:8" ht="48" customHeight="1">
      <c r="B28" s="1" t="s">
        <v>39</v>
      </c>
      <c r="C28" s="4" t="s">
        <v>58</v>
      </c>
      <c r="D28" s="70"/>
      <c r="F28" s="1" t="s">
        <v>39</v>
      </c>
      <c r="G28" s="4" t="s">
        <v>58</v>
      </c>
      <c r="H28" s="70"/>
    </row>
    <row r="29" spans="2:8" ht="48" customHeight="1">
      <c r="B29" s="1" t="s">
        <v>38</v>
      </c>
      <c r="C29" s="5" t="s">
        <v>59</v>
      </c>
      <c r="D29" s="6" t="s">
        <v>40</v>
      </c>
      <c r="F29" s="1" t="s">
        <v>38</v>
      </c>
      <c r="G29" s="5" t="s">
        <v>78</v>
      </c>
      <c r="H29" s="6" t="s">
        <v>40</v>
      </c>
    </row>
    <row r="30" spans="2:8" ht="48" customHeight="1">
      <c r="B30" s="1" t="s">
        <v>41</v>
      </c>
      <c r="C30" s="8" t="s">
        <v>42</v>
      </c>
      <c r="D30" s="66" t="s">
        <v>73</v>
      </c>
      <c r="F30" s="1" t="s">
        <v>41</v>
      </c>
      <c r="G30" s="8" t="s">
        <v>42</v>
      </c>
      <c r="H30" s="66" t="s">
        <v>77</v>
      </c>
    </row>
    <row r="31" spans="2:8" ht="120.95" customHeight="1">
      <c r="B31" s="1" t="s">
        <v>43</v>
      </c>
      <c r="C31" s="9"/>
      <c r="D31" s="67"/>
      <c r="F31" s="1" t="s">
        <v>43</v>
      </c>
      <c r="G31" s="9"/>
      <c r="H31" s="67"/>
    </row>
    <row r="32" spans="2:8" ht="48" customHeight="1">
      <c r="B32" s="1" t="s">
        <v>44</v>
      </c>
      <c r="C32" s="10" t="s">
        <v>56</v>
      </c>
      <c r="D32" s="6" t="s">
        <v>45</v>
      </c>
      <c r="F32" s="1" t="s">
        <v>44</v>
      </c>
      <c r="G32" s="10" t="s">
        <v>61</v>
      </c>
      <c r="H32" s="6" t="s">
        <v>45</v>
      </c>
    </row>
    <row r="33" spans="2:8" ht="48" customHeight="1">
      <c r="B33" s="1" t="s">
        <v>46</v>
      </c>
      <c r="C33" s="11" t="s">
        <v>74</v>
      </c>
      <c r="D33" s="63" t="s">
        <v>47</v>
      </c>
      <c r="F33" s="1" t="s">
        <v>46</v>
      </c>
      <c r="G33" s="11" t="s">
        <v>79</v>
      </c>
      <c r="H33" s="63" t="s">
        <v>47</v>
      </c>
    </row>
    <row r="34" spans="2:8" ht="48" customHeight="1">
      <c r="B34" s="1" t="s">
        <v>48</v>
      </c>
      <c r="C34" s="11" t="s">
        <v>75</v>
      </c>
      <c r="D34" s="64"/>
      <c r="F34" s="1" t="s">
        <v>48</v>
      </c>
      <c r="G34" s="11" t="s">
        <v>80</v>
      </c>
      <c r="H34" s="64"/>
    </row>
    <row r="35" spans="2:8" ht="48" customHeight="1" thickBot="1">
      <c r="B35" s="1" t="s">
        <v>49</v>
      </c>
      <c r="C35" s="12" t="s">
        <v>50</v>
      </c>
      <c r="D35" s="65"/>
      <c r="F35" s="1" t="s">
        <v>49</v>
      </c>
      <c r="G35" s="12" t="s">
        <v>50</v>
      </c>
      <c r="H35" s="65"/>
    </row>
  </sheetData>
  <mergeCells count="24">
    <mergeCell ref="D26:D28"/>
    <mergeCell ref="H26:H28"/>
    <mergeCell ref="D30:D31"/>
    <mergeCell ref="H30:H31"/>
    <mergeCell ref="D33:D35"/>
    <mergeCell ref="H33:H35"/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</mergeCells>
  <phoneticPr fontId="25" type="noConversion"/>
  <pageMargins left="0.75" right="0.75" top="1" bottom="1" header="0.5" footer="0.5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2024-04-30T06:59:00Z</cp:lastPrinted>
  <dcterms:created xsi:type="dcterms:W3CDTF">2017-02-25T05:34:00Z</dcterms:created>
  <dcterms:modified xsi:type="dcterms:W3CDTF">2024-05-03T01:22:32Z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