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541" sheetId="7" r:id="rId1"/>
  </sheets>
  <externalReferences>
    <externalReference r:id="rId2"/>
  </externalReferences>
  <definedNames>
    <definedName name="_xlnm._FilterDatabase" localSheetId="0" hidden="1">S24040541!$H$8:$H$14</definedName>
    <definedName name="Ext">[1]LUT!$G$2</definedName>
    <definedName name="Gender">[1]LUT!$I$1:$BI$1</definedName>
    <definedName name="_xlnm.Print_Area" localSheetId="0">S24040541!$A$1:$M$14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<sst xmlns="http://schemas.openxmlformats.org/spreadsheetml/2006/main" count="44" uniqueCount="41">
  <si>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</si>
  <si>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</si>
  <si>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</si>
  <si>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SF1693552147152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</si>
  <si>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</si>
  <si>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</si>
  <si>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</si>
  <si>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</si>
  <si>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</si>
  <si>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</si>
  <si>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</si>
  <si>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</si>
  <si>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</si>
  <si>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</si>
  <si>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</si>
  <si>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</si>
  <si>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</si>
  <si>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</si>
  <si>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</si>
  <si>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</si>
  <si>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</si>
  <si>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</si>
  <si>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</si>
  <si>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</si>
  <si>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</si>
  <si>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</si>
  <si>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</si>
  <si>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</si>
  <si>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</si>
  <si>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</si>
  <si>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S24040541</t>
  </si>
  <si>
    <t>PVG75559</t>
  </si>
  <si>
    <t>FT04065</t>
  </si>
  <si>
    <t>反光银 V烫标+防升华</t>
  </si>
  <si>
    <t>1-1</t>
  </si>
  <si>
    <t>41.5*31*19.5</t>
  </si>
  <si>
    <t>PVG77659</t>
  </si>
  <si>
    <t>FT04066</t>
  </si>
  <si>
    <t>反光银 V烫标</t>
  </si>
  <si>
    <t>PVG77669</t>
  </si>
  <si>
    <t>FT04067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</si>
</sst>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77" fontId="13" fillId="0" borderId="6" xfId="52" applyNumberFormat="1" applyFont="1" applyFill="1" applyBorder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45421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7" t="s">
        <v>14</v>
      </c>
      <c r="K6" s="37" t="s">
        <v>15</v>
      </c>
      <c r="L6" s="15" t="s">
        <v>16</v>
      </c>
      <c r="M6" s="38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7" t="s">
        <v>27</v>
      </c>
      <c r="K7" s="37" t="s">
        <v>28</v>
      </c>
      <c r="L7" s="15" t="s">
        <v>29</v>
      </c>
      <c r="M7" s="39"/>
    </row>
    <row r="8" s="1" customFormat="1" ht="3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/>
      <c r="F8" s="23">
        <v>5040</v>
      </c>
      <c r="G8" s="23">
        <f>H8-F8</f>
        <v>252</v>
      </c>
      <c r="H8" s="23">
        <f t="shared" ref="H8:H12" si="0">F8*1.05</f>
        <v>5292</v>
      </c>
      <c r="I8" s="40" t="s">
        <v>34</v>
      </c>
      <c r="J8" s="41">
        <v>7.4</v>
      </c>
      <c r="K8" s="41">
        <v>7.9</v>
      </c>
      <c r="L8" s="42" t="s">
        <v>35</v>
      </c>
      <c r="M8" s="38"/>
    </row>
    <row r="9" s="1" customFormat="1" ht="30" customHeight="1" spans="1:14">
      <c r="A9" s="21"/>
      <c r="B9" s="22" t="s">
        <v>36</v>
      </c>
      <c r="C9" s="26" t="s">
        <v>37</v>
      </c>
      <c r="D9" s="24" t="s">
        <v>33</v>
      </c>
      <c r="E9" s="25"/>
      <c r="F9" s="23">
        <v>2520</v>
      </c>
      <c r="G9" s="23">
        <f>H9-F9</f>
        <v>126</v>
      </c>
      <c r="H9" s="23">
        <f t="shared" si="0"/>
        <v>2646</v>
      </c>
      <c r="I9" s="43"/>
      <c r="J9" s="44"/>
      <c r="K9" s="44"/>
      <c r="L9" s="45"/>
      <c r="M9" s="38"/>
      <c r="N9" s="46"/>
    </row>
    <row r="10" s="1" customFormat="1" ht="30" customHeight="1" spans="1:14">
      <c r="A10" s="21"/>
      <c r="B10" s="22"/>
      <c r="C10" s="27"/>
      <c r="D10" s="24" t="s">
        <v>38</v>
      </c>
      <c r="E10" s="25"/>
      <c r="F10" s="23">
        <v>3780</v>
      </c>
      <c r="G10" s="23">
        <f>H10-F10</f>
        <v>189</v>
      </c>
      <c r="H10" s="23">
        <f t="shared" si="0"/>
        <v>3969</v>
      </c>
      <c r="I10" s="43"/>
      <c r="J10" s="44"/>
      <c r="K10" s="44"/>
      <c r="L10" s="45"/>
      <c r="M10" s="38"/>
      <c r="N10" s="46"/>
    </row>
    <row r="11" s="1" customFormat="1" ht="30" customHeight="1" spans="1:14">
      <c r="A11" s="21"/>
      <c r="B11" s="22" t="s">
        <v>39</v>
      </c>
      <c r="C11" s="26" t="s">
        <v>40</v>
      </c>
      <c r="D11" s="24" t="s">
        <v>33</v>
      </c>
      <c r="E11" s="25"/>
      <c r="F11" s="23">
        <v>3780</v>
      </c>
      <c r="G11" s="23">
        <f>H11-F11</f>
        <v>189</v>
      </c>
      <c r="H11" s="23">
        <f t="shared" si="0"/>
        <v>3969</v>
      </c>
      <c r="I11" s="43"/>
      <c r="J11" s="44"/>
      <c r="K11" s="44"/>
      <c r="L11" s="45"/>
      <c r="M11" s="38"/>
      <c r="N11" s="46"/>
    </row>
    <row r="12" s="1" customFormat="1" ht="30" customHeight="1" spans="1:14">
      <c r="A12" s="21"/>
      <c r="B12" s="22"/>
      <c r="C12" s="27"/>
      <c r="D12" s="24" t="s">
        <v>38</v>
      </c>
      <c r="E12" s="25"/>
      <c r="F12" s="23">
        <v>2520</v>
      </c>
      <c r="G12" s="23">
        <f>H12-F12</f>
        <v>126</v>
      </c>
      <c r="H12" s="23">
        <f t="shared" si="0"/>
        <v>2646</v>
      </c>
      <c r="I12" s="47"/>
      <c r="J12" s="48"/>
      <c r="K12" s="48"/>
      <c r="L12" s="49"/>
      <c r="M12" s="38"/>
      <c r="N12" s="46"/>
    </row>
    <row r="13" s="1" customFormat="1" ht="17" customHeight="1" spans="1:14">
      <c r="A13" s="28"/>
      <c r="B13" s="29"/>
      <c r="C13" s="21"/>
      <c r="D13" s="30"/>
      <c r="E13" s="31"/>
      <c r="F13" s="23"/>
      <c r="G13" s="32"/>
      <c r="H13" s="23"/>
      <c r="I13" s="50"/>
      <c r="J13" s="51"/>
      <c r="K13" s="51"/>
      <c r="L13" s="22"/>
      <c r="M13" s="38"/>
      <c r="N13" s="46"/>
    </row>
    <row r="14" s="1" customFormat="1" ht="20" customHeight="1" spans="1:12">
      <c r="A14" s="33"/>
      <c r="B14" s="33"/>
      <c r="C14" s="33"/>
      <c r="D14" s="33"/>
      <c r="E14" s="33"/>
      <c r="F14" s="34">
        <f>SUM(F8:F13)</f>
        <v>17640</v>
      </c>
      <c r="G14" s="34">
        <f>SUM(G8:G13)</f>
        <v>882</v>
      </c>
      <c r="H14" s="35">
        <f>SUM(H8:H13)</f>
        <v>18522</v>
      </c>
      <c r="I14" s="19"/>
      <c r="J14" s="52"/>
      <c r="K14" s="52"/>
      <c r="L14" s="33"/>
    </row>
    <row r="15" spans="8:8">
      <c r="H15" s="36"/>
    </row>
    <row r="17" spans="7:7">
      <c r="G17"/>
    </row>
  </sheetData>
  <mergeCells count="13">
    <mergeCell ref="A1:L1"/>
    <mergeCell ref="A2:L2"/>
    <mergeCell ref="E3:F3"/>
    <mergeCell ref="A8:A12"/>
    <mergeCell ref="B9:B10"/>
    <mergeCell ref="B11:B12"/>
    <mergeCell ref="C9:C10"/>
    <mergeCell ref="C11:C12"/>
    <mergeCell ref="I8:I12"/>
    <mergeCell ref="J8:J12"/>
    <mergeCell ref="K8:K12"/>
    <mergeCell ref="L8:L12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S24040541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2024-05-10T02:12:28Z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