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5" i="1" l="1"/>
  <c r="G25" i="1"/>
  <c r="H24" i="1"/>
  <c r="G24" i="1"/>
  <c r="H23" i="1"/>
  <c r="H22" i="1"/>
  <c r="G22" i="1" s="1"/>
  <c r="H21" i="1"/>
  <c r="H20" i="1"/>
  <c r="H19" i="1"/>
  <c r="H18" i="1"/>
  <c r="G18" i="1"/>
  <c r="H17" i="1"/>
  <c r="H16" i="1"/>
  <c r="G16" i="1" s="1"/>
  <c r="H15" i="1"/>
  <c r="K14" i="1"/>
  <c r="H14" i="1"/>
  <c r="G14" i="1" s="1"/>
  <c r="K20" i="1" l="1"/>
  <c r="G23" i="1"/>
  <c r="G21" i="1"/>
  <c r="G20" i="1"/>
  <c r="G19" i="1"/>
  <c r="G17" i="1"/>
  <c r="G15" i="1"/>
  <c r="H26" i="1"/>
  <c r="J26" i="1" s="1"/>
  <c r="K26" i="1" s="1"/>
  <c r="H13" i="1"/>
  <c r="H12" i="1"/>
  <c r="G12" i="1" s="1"/>
  <c r="G13" i="1"/>
  <c r="G26" i="1"/>
  <c r="H11" i="1"/>
  <c r="G11" i="1" s="1"/>
  <c r="H10" i="1"/>
  <c r="H9" i="1"/>
  <c r="G9" i="1"/>
  <c r="H8" i="1"/>
  <c r="K8" i="1" s="1"/>
  <c r="G10" i="1" l="1"/>
  <c r="G8" i="1"/>
</calcChain>
</file>

<file path=xl/sharedStrings.xml><?xml version="1.0" encoding="utf-8"?>
<sst xmlns="http://schemas.openxmlformats.org/spreadsheetml/2006/main" count="154" uniqueCount="70">
  <si>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</si>
  <si>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</si>
  <si>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</si>
  <si>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</si>
  <si>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</si>
  <si>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</si>
  <si>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</si>
  <si>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</si>
  <si>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</si>
  <si>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</si>
  <si>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</si>
  <si>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</si>
  <si>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</si>
  <si>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</si>
  <si>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</si>
  <si>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</si>
  <si>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</si>
  <si>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</si>
  <si>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</si>
  <si>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</si>
  <si>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</si>
  <si>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</si>
  <si>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</si>
  <si>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</si>
  <si>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</si>
  <si>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</si>
  <si>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</si>
  <si>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</si>
  <si>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</si>
  <si>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</si>
  <si>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</si>
  <si>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</si>
  <si>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</si>
  <si>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</si>
  <si>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</si>
  <si>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</si>
  <si>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</si>
  <si>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</si>
  <si>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</si>
  <si>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</si>
  <si>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</si>
  <si>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</si>
  <si>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</si>
  <si>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</si>
  <si>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</si>
  <si>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</si>
  <si>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</si>
  <si>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</si>
  <si>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</si>
  <si>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</si>
  <si>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</si>
  <si>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</si>
  <si>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PO-50647</t>
    <phoneticPr fontId="25" type="noConversion"/>
  </si>
  <si>
    <t>4786-916</t>
    <phoneticPr fontId="25" type="noConversion"/>
  </si>
  <si>
    <t>47*35*33</t>
    <phoneticPr fontId="25" type="noConversion"/>
  </si>
  <si>
    <t>034新款吊粒</t>
    <phoneticPr fontId="25" type="noConversion"/>
  </si>
  <si>
    <t>*</t>
    <phoneticPr fontId="25" type="noConversion"/>
  </si>
  <si>
    <t>35*35*25</t>
    <phoneticPr fontId="25" type="noConversion"/>
  </si>
  <si>
    <t>丽豪</t>
    <phoneticPr fontId="25" type="noConversion"/>
  </si>
  <si>
    <t>4786-916-251</t>
    <phoneticPr fontId="25" type="noConversion"/>
  </si>
  <si>
    <t>价格牌</t>
    <phoneticPr fontId="25" type="noConversion"/>
  </si>
  <si>
    <t>1-4</t>
    <phoneticPr fontId="25" type="noConversion"/>
  </si>
  <si>
    <t>4786-916-406</t>
    <phoneticPr fontId="25" type="noConversion"/>
  </si>
  <si>
    <t>2-4</t>
    <phoneticPr fontId="25" type="noConversion"/>
  </si>
  <si>
    <t>47*35*25</t>
    <phoneticPr fontId="25" type="noConversion"/>
  </si>
  <si>
    <t>4786-916-632</t>
    <phoneticPr fontId="25" type="noConversion"/>
  </si>
  <si>
    <t>4-4</t>
    <phoneticPr fontId="25" type="noConversion"/>
  </si>
  <si>
    <t>034吊粒</t>
    <phoneticPr fontId="25" type="noConversion"/>
  </si>
  <si>
    <t>3-4</t>
    <phoneticPr fontId="25" type="noConversion"/>
  </si>
  <si>
    <t>SF1534846554891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</si>
</sst>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142875</xdr:colOff>
      <xdr:row>6</xdr:row>
      <xdr:rowOff>19051</xdr:rowOff>
    </xdr:from>
    <xdr:to>
      <xdr:col>2</xdr:col>
      <xdr:colOff>2066925</xdr:colOff>
      <xdr:row>6</xdr:row>
      <xdr:rowOff>1499591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67025" y="4324351"/>
          <a:ext cx="1924050" cy="148054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6</xdr:row>
      <xdr:rowOff>57151</xdr:rowOff>
    </xdr:from>
    <xdr:to>
      <xdr:col>6</xdr:col>
      <xdr:colOff>2085975</xdr:colOff>
      <xdr:row>6</xdr:row>
      <xdr:rowOff>1418181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72801" y="4362451"/>
          <a:ext cx="1990724" cy="136103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18</xdr:row>
      <xdr:rowOff>19051</xdr:rowOff>
    </xdr:from>
    <xdr:to>
      <xdr:col>2</xdr:col>
      <xdr:colOff>1971675</xdr:colOff>
      <xdr:row>18</xdr:row>
      <xdr:rowOff>1453221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19400" y="13211176"/>
          <a:ext cx="1876425" cy="143417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18</xdr:row>
      <xdr:rowOff>266699</xdr:rowOff>
    </xdr:from>
    <xdr:to>
      <xdr:col>6</xdr:col>
      <xdr:colOff>2190750</xdr:colOff>
      <xdr:row>18</xdr:row>
      <xdr:rowOff>1095374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44225" y="13458824"/>
          <a:ext cx="212407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selection activeCell="N6" sqref="N6"/>
    </sheetView>
  </sheetViews>
  <sheetFormatPr defaultColWidth="18" defaultRowHeight="26.25"/>
  <cols>
    <col min="1" max="1" width="15.75" style="15" customWidth="1"/>
    <col min="2" max="2" width="14" style="15" customWidth="1"/>
    <col min="3" max="3" width="13.75" style="16" customWidth="1"/>
    <col min="4" max="4" width="11.125" style="16" customWidth="1"/>
    <col min="5" max="5" width="8.875" style="16" customWidth="1"/>
    <col min="6" max="6" width="10.25" style="16" customWidth="1"/>
    <col min="7" max="7" width="9.625" style="17" customWidth="1"/>
    <col min="8" max="8" width="12.75" style="16" customWidth="1"/>
    <col min="9" max="9" width="11.5" style="18" customWidth="1"/>
    <col min="10" max="10" width="11.625" style="16" customWidth="1"/>
    <col min="11" max="11" width="11.375" style="16" customWidth="1"/>
    <col min="12" max="12" width="12.875" style="16" customWidth="1"/>
    <col min="13" max="16384" width="18" style="16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19" t="s">
        <v>2</v>
      </c>
      <c r="E3" s="45">
        <v>45444</v>
      </c>
      <c r="F3" s="45"/>
      <c r="G3" s="16"/>
    </row>
    <row r="4" spans="1:14" ht="29.1" customHeight="1">
      <c r="D4" s="19" t="s">
        <v>3</v>
      </c>
      <c r="E4" s="46" t="s">
        <v>69</v>
      </c>
      <c r="F4" s="47"/>
      <c r="I4" s="48" t="s">
        <v>58</v>
      </c>
      <c r="J4" s="48"/>
      <c r="K4" s="48"/>
      <c r="L4" s="48"/>
    </row>
    <row r="5" spans="1:14" ht="9.9499999999999993" customHeight="1">
      <c r="I5" s="33"/>
      <c r="J5" s="49"/>
      <c r="K5" s="50"/>
      <c r="L5" s="50"/>
    </row>
    <row r="6" spans="1:14" s="14" customFormat="1" ht="25.5">
      <c r="A6" s="20" t="s">
        <v>4</v>
      </c>
      <c r="B6" s="21" t="s">
        <v>5</v>
      </c>
      <c r="C6" s="21" t="s">
        <v>6</v>
      </c>
      <c r="D6" s="22" t="s">
        <v>7</v>
      </c>
      <c r="E6" s="22" t="s">
        <v>8</v>
      </c>
      <c r="F6" s="23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1" t="s">
        <v>15</v>
      </c>
      <c r="N6" s="37"/>
    </row>
    <row r="7" spans="1:14" s="14" customFormat="1" ht="30" customHeight="1">
      <c r="A7" s="20" t="s">
        <v>16</v>
      </c>
      <c r="B7" s="21" t="s">
        <v>17</v>
      </c>
      <c r="C7" s="25" t="s">
        <v>18</v>
      </c>
      <c r="D7" s="24" t="s">
        <v>19</v>
      </c>
      <c r="E7" s="24" t="s">
        <v>20</v>
      </c>
      <c r="F7" s="23" t="s">
        <v>21</v>
      </c>
      <c r="G7" s="24" t="s">
        <v>22</v>
      </c>
      <c r="H7" s="24" t="s">
        <v>23</v>
      </c>
      <c r="I7" s="34" t="s">
        <v>24</v>
      </c>
      <c r="J7" s="24" t="s">
        <v>25</v>
      </c>
      <c r="K7" s="24" t="s">
        <v>26</v>
      </c>
      <c r="L7" s="21" t="s">
        <v>27</v>
      </c>
      <c r="N7" s="37"/>
    </row>
    <row r="8" spans="1:14" ht="30" customHeight="1">
      <c r="A8" s="51" t="s">
        <v>52</v>
      </c>
      <c r="B8" s="52" t="s">
        <v>28</v>
      </c>
      <c r="C8" s="51" t="s">
        <v>53</v>
      </c>
      <c r="D8" s="51">
        <v>251</v>
      </c>
      <c r="E8" s="27" t="s">
        <v>29</v>
      </c>
      <c r="F8" s="28">
        <v>1458</v>
      </c>
      <c r="G8" s="29">
        <f t="shared" ref="G8:G26" si="0">H8-F8</f>
        <v>72.900000000000091</v>
      </c>
      <c r="H8" s="30">
        <f t="shared" ref="H8:H26" si="1">F8*1.05</f>
        <v>1530.9</v>
      </c>
      <c r="I8" s="72">
        <v>1</v>
      </c>
      <c r="J8" s="76">
        <v>20.88</v>
      </c>
      <c r="K8" s="79">
        <f t="shared" ref="K8" si="2">J8+0.6</f>
        <v>21.48</v>
      </c>
      <c r="L8" s="72" t="s">
        <v>54</v>
      </c>
      <c r="N8"/>
    </row>
    <row r="9" spans="1:14" ht="30" customHeight="1">
      <c r="A9" s="51"/>
      <c r="B9" s="52"/>
      <c r="C9" s="51"/>
      <c r="D9" s="51"/>
      <c r="E9" s="27" t="s">
        <v>31</v>
      </c>
      <c r="F9" s="28">
        <v>1954</v>
      </c>
      <c r="G9" s="29">
        <f t="shared" si="0"/>
        <v>97.700000000000273</v>
      </c>
      <c r="H9" s="30">
        <f t="shared" si="1"/>
        <v>2051.7000000000003</v>
      </c>
      <c r="I9" s="73"/>
      <c r="J9" s="77"/>
      <c r="K9" s="80"/>
      <c r="L9" s="73"/>
    </row>
    <row r="10" spans="1:14" ht="30" customHeight="1">
      <c r="A10" s="51"/>
      <c r="B10" s="52"/>
      <c r="C10" s="51"/>
      <c r="D10" s="51"/>
      <c r="E10" s="27" t="s">
        <v>32</v>
      </c>
      <c r="F10" s="28">
        <v>2048</v>
      </c>
      <c r="G10" s="29">
        <f t="shared" si="0"/>
        <v>102.40000000000009</v>
      </c>
      <c r="H10" s="30">
        <f t="shared" si="1"/>
        <v>2150.4</v>
      </c>
      <c r="I10" s="73"/>
      <c r="J10" s="77"/>
      <c r="K10" s="80"/>
      <c r="L10" s="73"/>
    </row>
    <row r="11" spans="1:14" ht="30" customHeight="1">
      <c r="A11" s="51"/>
      <c r="B11" s="52"/>
      <c r="C11" s="51"/>
      <c r="D11" s="51"/>
      <c r="E11" s="27" t="s">
        <v>33</v>
      </c>
      <c r="F11" s="28">
        <v>1263</v>
      </c>
      <c r="G11" s="29">
        <f t="shared" si="0"/>
        <v>63.150000000000091</v>
      </c>
      <c r="H11" s="30">
        <f t="shared" si="1"/>
        <v>1326.15</v>
      </c>
      <c r="I11" s="73"/>
      <c r="J11" s="77"/>
      <c r="K11" s="80"/>
      <c r="L11" s="73"/>
    </row>
    <row r="12" spans="1:14" ht="30" customHeight="1">
      <c r="A12" s="51"/>
      <c r="B12" s="52"/>
      <c r="C12" s="51"/>
      <c r="D12" s="51"/>
      <c r="E12" s="27" t="s">
        <v>34</v>
      </c>
      <c r="F12" s="28">
        <v>713</v>
      </c>
      <c r="G12" s="29">
        <f t="shared" si="0"/>
        <v>35.649999999999977</v>
      </c>
      <c r="H12" s="30">
        <f t="shared" si="1"/>
        <v>748.65</v>
      </c>
      <c r="I12" s="73"/>
      <c r="J12" s="77"/>
      <c r="K12" s="80"/>
      <c r="L12" s="73"/>
      <c r="N12" s="75"/>
    </row>
    <row r="13" spans="1:14" ht="30" customHeight="1">
      <c r="A13" s="51"/>
      <c r="B13" s="52"/>
      <c r="C13" s="51"/>
      <c r="D13" s="51"/>
      <c r="E13" s="27" t="s">
        <v>35</v>
      </c>
      <c r="F13" s="28">
        <v>124</v>
      </c>
      <c r="G13" s="29">
        <f t="shared" ref="G13:G18" si="3">H13-F13</f>
        <v>6.2000000000000171</v>
      </c>
      <c r="H13" s="30">
        <f t="shared" ref="H13:H18" si="4">F13*1.05</f>
        <v>130.20000000000002</v>
      </c>
      <c r="I13" s="74"/>
      <c r="J13" s="78"/>
      <c r="K13" s="81"/>
      <c r="L13" s="74"/>
    </row>
    <row r="14" spans="1:14" s="38" customFormat="1" ht="30" customHeight="1">
      <c r="A14" s="51" t="s">
        <v>52</v>
      </c>
      <c r="B14" s="52" t="s">
        <v>28</v>
      </c>
      <c r="C14" s="51" t="s">
        <v>53</v>
      </c>
      <c r="D14" s="51">
        <v>406</v>
      </c>
      <c r="E14" s="40" t="s">
        <v>29</v>
      </c>
      <c r="F14" s="28">
        <v>1317</v>
      </c>
      <c r="G14" s="29">
        <f t="shared" si="3"/>
        <v>65.850000000000136</v>
      </c>
      <c r="H14" s="30">
        <f t="shared" si="4"/>
        <v>1382.8500000000001</v>
      </c>
      <c r="I14" s="72">
        <v>2</v>
      </c>
      <c r="J14" s="76">
        <v>18.850000000000001</v>
      </c>
      <c r="K14" s="79">
        <f t="shared" ref="K14:K26" si="5">J14+0.6</f>
        <v>19.450000000000003</v>
      </c>
      <c r="L14" s="72" t="s">
        <v>30</v>
      </c>
      <c r="N14"/>
    </row>
    <row r="15" spans="1:14" s="38" customFormat="1" ht="30" customHeight="1">
      <c r="A15" s="51"/>
      <c r="B15" s="52"/>
      <c r="C15" s="51"/>
      <c r="D15" s="51"/>
      <c r="E15" s="40" t="s">
        <v>31</v>
      </c>
      <c r="F15" s="28">
        <v>1764</v>
      </c>
      <c r="G15" s="29">
        <f t="shared" si="3"/>
        <v>88.200000000000045</v>
      </c>
      <c r="H15" s="30">
        <f t="shared" si="4"/>
        <v>1852.2</v>
      </c>
      <c r="I15" s="73"/>
      <c r="J15" s="77"/>
      <c r="K15" s="80"/>
      <c r="L15" s="73"/>
      <c r="N15" s="75"/>
    </row>
    <row r="16" spans="1:14" s="38" customFormat="1" ht="30" customHeight="1">
      <c r="A16" s="51"/>
      <c r="B16" s="52"/>
      <c r="C16" s="51"/>
      <c r="D16" s="51"/>
      <c r="E16" s="40" t="s">
        <v>32</v>
      </c>
      <c r="F16" s="28">
        <v>1848</v>
      </c>
      <c r="G16" s="29">
        <f t="shared" si="3"/>
        <v>92.400000000000091</v>
      </c>
      <c r="H16" s="30">
        <f t="shared" si="4"/>
        <v>1940.4</v>
      </c>
      <c r="I16" s="73"/>
      <c r="J16" s="77"/>
      <c r="K16" s="80"/>
      <c r="L16" s="73"/>
    </row>
    <row r="17" spans="1:14" s="38" customFormat="1" ht="30" customHeight="1">
      <c r="A17" s="51"/>
      <c r="B17" s="52"/>
      <c r="C17" s="51"/>
      <c r="D17" s="51"/>
      <c r="E17" s="40" t="s">
        <v>33</v>
      </c>
      <c r="F17" s="28">
        <v>1140</v>
      </c>
      <c r="G17" s="29">
        <f t="shared" si="3"/>
        <v>57</v>
      </c>
      <c r="H17" s="30">
        <f t="shared" si="4"/>
        <v>1197</v>
      </c>
      <c r="I17" s="73"/>
      <c r="J17" s="77"/>
      <c r="K17" s="80"/>
      <c r="L17" s="73"/>
    </row>
    <row r="18" spans="1:14" s="38" customFormat="1" ht="30" customHeight="1">
      <c r="A18" s="51"/>
      <c r="B18" s="52"/>
      <c r="C18" s="51"/>
      <c r="D18" s="51"/>
      <c r="E18" s="40" t="s">
        <v>34</v>
      </c>
      <c r="F18" s="28">
        <v>644</v>
      </c>
      <c r="G18" s="29">
        <f t="shared" si="3"/>
        <v>32.200000000000045</v>
      </c>
      <c r="H18" s="30">
        <f t="shared" si="4"/>
        <v>676.2</v>
      </c>
      <c r="I18" s="73"/>
      <c r="J18" s="77"/>
      <c r="K18" s="80"/>
      <c r="L18" s="73"/>
      <c r="M18" s="82"/>
    </row>
    <row r="19" spans="1:14" s="38" customFormat="1" ht="30" customHeight="1">
      <c r="A19" s="51"/>
      <c r="B19" s="52"/>
      <c r="C19" s="51"/>
      <c r="D19" s="51"/>
      <c r="E19" s="40" t="s">
        <v>35</v>
      </c>
      <c r="F19" s="28">
        <v>112</v>
      </c>
      <c r="G19" s="29">
        <f t="shared" ref="G19:G24" si="6">H19-F19</f>
        <v>5.6000000000000085</v>
      </c>
      <c r="H19" s="30">
        <f t="shared" ref="H19:H24" si="7">F19*1.05</f>
        <v>117.60000000000001</v>
      </c>
      <c r="I19" s="74"/>
      <c r="J19" s="78"/>
      <c r="K19" s="81"/>
      <c r="L19" s="74"/>
    </row>
    <row r="20" spans="1:14" s="38" customFormat="1" ht="30" customHeight="1">
      <c r="A20" s="51" t="s">
        <v>52</v>
      </c>
      <c r="B20" s="52" t="s">
        <v>28</v>
      </c>
      <c r="C20" s="51" t="s">
        <v>53</v>
      </c>
      <c r="D20" s="51">
        <v>632</v>
      </c>
      <c r="E20" s="40" t="s">
        <v>29</v>
      </c>
      <c r="F20" s="28">
        <v>810</v>
      </c>
      <c r="G20" s="29">
        <f t="shared" si="6"/>
        <v>40.5</v>
      </c>
      <c r="H20" s="30">
        <f t="shared" si="7"/>
        <v>850.5</v>
      </c>
      <c r="I20" s="72">
        <v>3</v>
      </c>
      <c r="J20" s="76">
        <v>11.6</v>
      </c>
      <c r="K20" s="79">
        <f t="shared" ref="K20:K24" si="8">J20+0.6</f>
        <v>12.2</v>
      </c>
      <c r="L20" s="72" t="s">
        <v>57</v>
      </c>
      <c r="N20"/>
    </row>
    <row r="21" spans="1:14" s="38" customFormat="1" ht="30" customHeight="1">
      <c r="A21" s="51"/>
      <c r="B21" s="52"/>
      <c r="C21" s="51"/>
      <c r="D21" s="51"/>
      <c r="E21" s="40" t="s">
        <v>31</v>
      </c>
      <c r="F21" s="28">
        <v>1085</v>
      </c>
      <c r="G21" s="29">
        <f t="shared" si="6"/>
        <v>54.25</v>
      </c>
      <c r="H21" s="30">
        <f t="shared" si="7"/>
        <v>1139.25</v>
      </c>
      <c r="I21" s="73"/>
      <c r="J21" s="77"/>
      <c r="K21" s="80"/>
      <c r="L21" s="73"/>
    </row>
    <row r="22" spans="1:14" s="38" customFormat="1" ht="30" customHeight="1">
      <c r="A22" s="51"/>
      <c r="B22" s="52"/>
      <c r="C22" s="51"/>
      <c r="D22" s="51"/>
      <c r="E22" s="40" t="s">
        <v>32</v>
      </c>
      <c r="F22" s="28">
        <v>1138</v>
      </c>
      <c r="G22" s="29">
        <f t="shared" si="6"/>
        <v>56.900000000000091</v>
      </c>
      <c r="H22" s="30">
        <f t="shared" si="7"/>
        <v>1194.9000000000001</v>
      </c>
      <c r="I22" s="73"/>
      <c r="J22" s="77"/>
      <c r="K22" s="80"/>
      <c r="L22" s="73"/>
    </row>
    <row r="23" spans="1:14" s="38" customFormat="1" ht="30" customHeight="1">
      <c r="A23" s="51"/>
      <c r="B23" s="52"/>
      <c r="C23" s="51"/>
      <c r="D23" s="51"/>
      <c r="E23" s="40" t="s">
        <v>33</v>
      </c>
      <c r="F23" s="28">
        <v>702</v>
      </c>
      <c r="G23" s="29">
        <f t="shared" si="6"/>
        <v>35.100000000000023</v>
      </c>
      <c r="H23" s="30">
        <f t="shared" si="7"/>
        <v>737.1</v>
      </c>
      <c r="I23" s="73"/>
      <c r="J23" s="77"/>
      <c r="K23" s="80"/>
      <c r="L23" s="73"/>
      <c r="M23" s="75"/>
      <c r="N23" s="75"/>
    </row>
    <row r="24" spans="1:14" s="38" customFormat="1" ht="30" customHeight="1">
      <c r="A24" s="51"/>
      <c r="B24" s="52"/>
      <c r="C24" s="51"/>
      <c r="D24" s="51"/>
      <c r="E24" s="40" t="s">
        <v>34</v>
      </c>
      <c r="F24" s="28">
        <v>396</v>
      </c>
      <c r="G24" s="29">
        <f t="shared" si="6"/>
        <v>19.800000000000011</v>
      </c>
      <c r="H24" s="30">
        <f t="shared" si="7"/>
        <v>415.8</v>
      </c>
      <c r="I24" s="73"/>
      <c r="J24" s="77"/>
      <c r="K24" s="80"/>
      <c r="L24" s="73"/>
    </row>
    <row r="25" spans="1:14" s="38" customFormat="1" ht="30" customHeight="1">
      <c r="A25" s="51"/>
      <c r="B25" s="52"/>
      <c r="C25" s="51"/>
      <c r="D25" s="51"/>
      <c r="E25" s="40" t="s">
        <v>35</v>
      </c>
      <c r="F25" s="28">
        <v>69</v>
      </c>
      <c r="G25" s="29">
        <f t="shared" ref="G25" si="9">H25-F25</f>
        <v>3.4500000000000028</v>
      </c>
      <c r="H25" s="30">
        <f t="shared" ref="H25" si="10">F25*1.05</f>
        <v>72.45</v>
      </c>
      <c r="I25" s="74"/>
      <c r="J25" s="78"/>
      <c r="K25" s="81"/>
      <c r="L25" s="74"/>
    </row>
    <row r="26" spans="1:14" ht="30" customHeight="1">
      <c r="A26" s="26" t="s">
        <v>52</v>
      </c>
      <c r="B26" s="27" t="s">
        <v>55</v>
      </c>
      <c r="C26" s="26" t="s">
        <v>53</v>
      </c>
      <c r="D26" s="26" t="s">
        <v>56</v>
      </c>
      <c r="E26" s="31" t="s">
        <v>36</v>
      </c>
      <c r="F26" s="28">
        <v>18585</v>
      </c>
      <c r="G26" s="29">
        <f t="shared" si="0"/>
        <v>929.25</v>
      </c>
      <c r="H26" s="32">
        <f t="shared" si="1"/>
        <v>19514.25</v>
      </c>
      <c r="I26" s="28">
        <v>4</v>
      </c>
      <c r="J26" s="35">
        <f>H26*0.00029</f>
        <v>5.6591325000000001</v>
      </c>
      <c r="K26" s="36">
        <f t="shared" si="5"/>
        <v>6.2591324999999998</v>
      </c>
      <c r="L26" s="28" t="s">
        <v>57</v>
      </c>
    </row>
  </sheetData>
  <mergeCells count="30">
    <mergeCell ref="J14:J19"/>
    <mergeCell ref="K14:K19"/>
    <mergeCell ref="L14:L19"/>
    <mergeCell ref="I14:I19"/>
    <mergeCell ref="I20:I25"/>
    <mergeCell ref="J20:J25"/>
    <mergeCell ref="K20:K25"/>
    <mergeCell ref="L20:L25"/>
    <mergeCell ref="A14:A19"/>
    <mergeCell ref="B14:B19"/>
    <mergeCell ref="C14:C19"/>
    <mergeCell ref="D14:D19"/>
    <mergeCell ref="A20:A25"/>
    <mergeCell ref="B20:B25"/>
    <mergeCell ref="C20:C25"/>
    <mergeCell ref="D20:D25"/>
    <mergeCell ref="J5:L5"/>
    <mergeCell ref="A8:A13"/>
    <mergeCell ref="B8:B13"/>
    <mergeCell ref="C8:C13"/>
    <mergeCell ref="D8:D13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73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6" workbookViewId="0">
      <selection activeCell="A13" sqref="A13:H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3"/>
      <c r="C1" s="54"/>
      <c r="D1" s="55"/>
      <c r="F1" s="53"/>
      <c r="G1" s="54"/>
      <c r="H1" s="55"/>
    </row>
    <row r="2" spans="2:8" ht="48" customHeight="1">
      <c r="B2" s="1" t="s">
        <v>37</v>
      </c>
      <c r="C2" s="2" t="s">
        <v>58</v>
      </c>
      <c r="D2" s="61" t="s">
        <v>38</v>
      </c>
      <c r="F2" s="3" t="s">
        <v>37</v>
      </c>
      <c r="G2" s="2" t="s">
        <v>58</v>
      </c>
      <c r="H2" s="64" t="s">
        <v>38</v>
      </c>
    </row>
    <row r="3" spans="2:8" ht="48" customHeight="1">
      <c r="B3" s="1" t="s">
        <v>39</v>
      </c>
      <c r="C3" s="39" t="s">
        <v>52</v>
      </c>
      <c r="D3" s="62"/>
      <c r="F3" s="3" t="s">
        <v>39</v>
      </c>
      <c r="G3" s="39" t="s">
        <v>52</v>
      </c>
      <c r="H3" s="65"/>
    </row>
    <row r="4" spans="2:8" ht="48" customHeight="1">
      <c r="B4" s="1" t="s">
        <v>40</v>
      </c>
      <c r="C4" s="4" t="s">
        <v>59</v>
      </c>
      <c r="D4" s="63"/>
      <c r="F4" s="3" t="s">
        <v>40</v>
      </c>
      <c r="G4" s="4" t="s">
        <v>62</v>
      </c>
      <c r="H4" s="66"/>
    </row>
    <row r="5" spans="2:8" ht="48" customHeight="1">
      <c r="B5" s="1" t="s">
        <v>39</v>
      </c>
      <c r="C5" s="5" t="s">
        <v>60</v>
      </c>
      <c r="D5" s="6" t="s">
        <v>41</v>
      </c>
      <c r="F5" s="3" t="s">
        <v>39</v>
      </c>
      <c r="G5" s="5" t="s">
        <v>60</v>
      </c>
      <c r="H5" s="7" t="s">
        <v>41</v>
      </c>
    </row>
    <row r="6" spans="2:8" ht="48" customHeight="1">
      <c r="B6" s="1" t="s">
        <v>42</v>
      </c>
      <c r="C6" s="8" t="s">
        <v>43</v>
      </c>
      <c r="D6" s="59" t="s">
        <v>61</v>
      </c>
      <c r="F6" s="3" t="s">
        <v>42</v>
      </c>
      <c r="G6" s="8" t="s">
        <v>43</v>
      </c>
      <c r="H6" s="67" t="s">
        <v>63</v>
      </c>
    </row>
    <row r="7" spans="2:8" ht="120.95" customHeight="1">
      <c r="B7" s="1" t="s">
        <v>44</v>
      </c>
      <c r="C7" s="9"/>
      <c r="D7" s="60"/>
      <c r="F7" s="3" t="s">
        <v>44</v>
      </c>
      <c r="G7" s="9"/>
      <c r="H7" s="68"/>
    </row>
    <row r="8" spans="2:8" ht="48" customHeight="1">
      <c r="B8" s="1" t="s">
        <v>45</v>
      </c>
      <c r="C8" s="10" t="s">
        <v>54</v>
      </c>
      <c r="D8" s="6" t="s">
        <v>46</v>
      </c>
      <c r="F8" s="3" t="s">
        <v>45</v>
      </c>
      <c r="G8" s="10" t="s">
        <v>64</v>
      </c>
      <c r="H8" s="7" t="s">
        <v>46</v>
      </c>
    </row>
    <row r="9" spans="2:8" ht="48" customHeight="1">
      <c r="B9" s="1" t="s">
        <v>47</v>
      </c>
      <c r="C9" s="11">
        <v>21.48</v>
      </c>
      <c r="D9" s="56" t="s">
        <v>48</v>
      </c>
      <c r="F9" s="3" t="s">
        <v>47</v>
      </c>
      <c r="G9" s="11">
        <v>19.45</v>
      </c>
      <c r="H9" s="69" t="s">
        <v>48</v>
      </c>
    </row>
    <row r="10" spans="2:8" ht="48" customHeight="1">
      <c r="B10" s="1" t="s">
        <v>49</v>
      </c>
      <c r="C10" s="11">
        <v>20.88</v>
      </c>
      <c r="D10" s="57"/>
      <c r="F10" s="3" t="s">
        <v>49</v>
      </c>
      <c r="G10" s="11">
        <v>18.850000000000001</v>
      </c>
      <c r="H10" s="70"/>
    </row>
    <row r="11" spans="2:8" ht="48" customHeight="1" thickBot="1">
      <c r="B11" s="1" t="s">
        <v>50</v>
      </c>
      <c r="C11" s="12" t="s">
        <v>51</v>
      </c>
      <c r="D11" s="58"/>
      <c r="F11" s="13" t="s">
        <v>50</v>
      </c>
      <c r="G11" s="12" t="s">
        <v>51</v>
      </c>
      <c r="H11" s="71"/>
    </row>
    <row r="13" spans="2:8" ht="99" customHeight="1">
      <c r="B13" s="53"/>
      <c r="C13" s="54"/>
      <c r="D13" s="55"/>
      <c r="F13" s="53"/>
      <c r="G13" s="54"/>
      <c r="H13" s="55"/>
    </row>
    <row r="14" spans="2:8" ht="48" customHeight="1">
      <c r="B14" s="1" t="s">
        <v>37</v>
      </c>
      <c r="C14" s="2" t="s">
        <v>58</v>
      </c>
      <c r="D14" s="61" t="s">
        <v>38</v>
      </c>
      <c r="F14" s="1" t="s">
        <v>37</v>
      </c>
      <c r="G14" s="2" t="s">
        <v>58</v>
      </c>
      <c r="H14" s="61" t="s">
        <v>38</v>
      </c>
    </row>
    <row r="15" spans="2:8" ht="48" customHeight="1">
      <c r="B15" s="1" t="s">
        <v>39</v>
      </c>
      <c r="C15" s="39" t="s">
        <v>52</v>
      </c>
      <c r="D15" s="62"/>
      <c r="F15" s="1" t="s">
        <v>39</v>
      </c>
      <c r="G15" s="39" t="s">
        <v>52</v>
      </c>
      <c r="H15" s="62"/>
    </row>
    <row r="16" spans="2:8" ht="48" customHeight="1">
      <c r="B16" s="1" t="s">
        <v>40</v>
      </c>
      <c r="C16" s="4" t="s">
        <v>65</v>
      </c>
      <c r="D16" s="63"/>
      <c r="F16" s="1" t="s">
        <v>40</v>
      </c>
      <c r="G16" s="4" t="s">
        <v>53</v>
      </c>
      <c r="H16" s="63"/>
    </row>
    <row r="17" spans="2:8" ht="48" customHeight="1">
      <c r="B17" s="1" t="s">
        <v>39</v>
      </c>
      <c r="C17" s="5" t="s">
        <v>60</v>
      </c>
      <c r="D17" s="6" t="s">
        <v>41</v>
      </c>
      <c r="F17" s="1" t="s">
        <v>39</v>
      </c>
      <c r="G17" s="5" t="s">
        <v>67</v>
      </c>
      <c r="H17" s="6" t="s">
        <v>41</v>
      </c>
    </row>
    <row r="18" spans="2:8" ht="48" customHeight="1">
      <c r="B18" s="1" t="s">
        <v>42</v>
      </c>
      <c r="C18" s="8" t="s">
        <v>43</v>
      </c>
      <c r="D18" s="59" t="s">
        <v>68</v>
      </c>
      <c r="F18" s="1" t="s">
        <v>42</v>
      </c>
      <c r="G18" s="8" t="s">
        <v>43</v>
      </c>
      <c r="H18" s="59" t="s">
        <v>66</v>
      </c>
    </row>
    <row r="19" spans="2:8" ht="120.95" customHeight="1">
      <c r="B19" s="1" t="s">
        <v>44</v>
      </c>
      <c r="C19" s="9"/>
      <c r="D19" s="60"/>
      <c r="F19" s="1" t="s">
        <v>44</v>
      </c>
      <c r="G19" s="9"/>
      <c r="H19" s="60"/>
    </row>
    <row r="20" spans="2:8" ht="48" customHeight="1">
      <c r="B20" s="1" t="s">
        <v>45</v>
      </c>
      <c r="C20" s="10" t="s">
        <v>57</v>
      </c>
      <c r="D20" s="6" t="s">
        <v>46</v>
      </c>
      <c r="F20" s="1" t="s">
        <v>45</v>
      </c>
      <c r="G20" s="10" t="s">
        <v>57</v>
      </c>
      <c r="H20" s="6" t="s">
        <v>46</v>
      </c>
    </row>
    <row r="21" spans="2:8" ht="48" customHeight="1">
      <c r="B21" s="1" t="s">
        <v>47</v>
      </c>
      <c r="C21" s="11">
        <v>12.2</v>
      </c>
      <c r="D21" s="56" t="s">
        <v>48</v>
      </c>
      <c r="F21" s="1" t="s">
        <v>47</v>
      </c>
      <c r="G21" s="11">
        <v>6.26</v>
      </c>
      <c r="H21" s="56" t="s">
        <v>48</v>
      </c>
    </row>
    <row r="22" spans="2:8" ht="48" customHeight="1">
      <c r="B22" s="1" t="s">
        <v>49</v>
      </c>
      <c r="C22" s="11">
        <v>11.6</v>
      </c>
      <c r="D22" s="57"/>
      <c r="F22" s="1" t="s">
        <v>49</v>
      </c>
      <c r="G22" s="11">
        <v>5.66</v>
      </c>
      <c r="H22" s="57"/>
    </row>
    <row r="23" spans="2:8" ht="48" customHeight="1" thickBot="1">
      <c r="B23" s="1" t="s">
        <v>50</v>
      </c>
      <c r="C23" s="12" t="s">
        <v>51</v>
      </c>
      <c r="D23" s="58"/>
      <c r="F23" s="1" t="s">
        <v>50</v>
      </c>
      <c r="G23" s="12" t="s">
        <v>51</v>
      </c>
      <c r="H23" s="58"/>
    </row>
    <row r="25" spans="2:8" ht="48" customHeight="1">
      <c r="F25" s="53"/>
      <c r="G25" s="54"/>
      <c r="H25" s="55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2024-06-01T06:48:15Z</cp:lastPrinted>
  <dcterms:created xsi:type="dcterms:W3CDTF">2017-02-25T05:34:00Z</dcterms:created>
  <dcterms:modified xsi:type="dcterms:W3CDTF">2024-06-01T06:51:42Z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