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activeTab="3"/>
  </bookViews>
  <sheets>
    <sheet name="13233" sheetId="7" r:id="rId1"/>
    <sheet name="53912" sheetId="8" r:id="rId2"/>
    <sheet name="97312" sheetId="9" r:id="rId3"/>
    <sheet name="97314" sheetId="10" r:id="rId4"/>
  </sheets>
  <externalReferences>
    <externalReference r:id="rId5"/>
  </externalReferences>
  <definedNames>
    <definedName name="Ext">[1]LUT!$G$2</definedName>
    <definedName name="Gender">[1]LUT!$I$1:$BI$1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<sst xmlns="http://schemas.openxmlformats.org/spreadsheetml/2006/main" count="169" uniqueCount="49">
  <si>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</si>
  <si>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</si>
  <si>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</si>
  <si>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工厂:丽豪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</si>
  <si>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</si>
  <si>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SF1645762811860/SF2032634061604/SF2032634061613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</si>
  <si>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</si>
  <si>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</si>
  <si>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</si>
  <si>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</si>
  <si>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</si>
  <si>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</si>
  <si>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</si>
  <si>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</si>
  <si>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</si>
  <si>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</si>
  <si>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</si>
  <si>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</si>
  <si>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</si>
  <si>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t>产品型号</t>
  </si>
  <si>
    <t>款号</t>
  </si>
  <si>
    <t>颜色</t>
  </si>
  <si>
    <t>尺码</t>
  </si>
  <si>
    <t>订单数</t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</si>
  <si>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</si>
  <si>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</si>
  <si>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</si>
  <si>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</si>
  <si>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</si>
  <si>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</si>
  <si>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WLZWPRD006</t>
  </si>
  <si>
    <t>4786/257</t>
  </si>
  <si>
    <t>XS</t>
  </si>
  <si>
    <t>4/1</t>
  </si>
  <si>
    <t>6.3KG</t>
  </si>
  <si>
    <t>6.8KG</t>
  </si>
  <si>
    <t>45*30*30CM</t>
  </si>
  <si>
    <t>S</t>
  </si>
  <si>
    <t>M</t>
  </si>
  <si>
    <t>L</t>
  </si>
  <si>
    <t>XL</t>
  </si>
  <si>
    <t>合计：</t>
  </si>
  <si>
    <t>SF1621504098294</t>
  </si>
  <si>
    <t>922-620-251</t>
  </si>
  <si>
    <t>1/1</t>
  </si>
  <si>
    <t>0.9KG</t>
  </si>
  <si>
    <t>1.4KG</t>
  </si>
  <si>
    <t>35*30*25CM</t>
  </si>
  <si>
    <r>
      <rPr>
        <b/>
        <sz val="11"/>
        <color indexed="10"/>
        <rFont val="Calibri"/>
        <charset val="134"/>
      </rPr>
      <t>SF</t>
    </r>
    <r>
      <rPr>
        <b/>
        <sz val="11"/>
        <color indexed="10"/>
        <rFont val="Calibri"/>
        <charset val="134"/>
      </rPr>
      <t>1645762811860/SF2032634061604/SF2032634061613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</si>
</sst>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/mm/dd"/>
    <numFmt numFmtId="179" formatCode="0_ "/>
  </numFmts>
  <fonts count="34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Calibri"/>
      <charset val="134"/>
    </font>
    <font>
      <b/>
      <sz val="10"/>
      <color indexed="8"/>
      <name val="宋体"/>
      <charset val="134"/>
    </font>
    <font>
      <b/>
      <sz val="22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2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1" fillId="0" borderId="0">
      <alignment vertical="center"/>
    </xf>
    <xf numFmtId="0" fontId="31" fillId="0" borderId="0"/>
    <xf numFmtId="0" fontId="32" fillId="0" borderId="0">
      <alignment vertical="center"/>
    </xf>
    <xf numFmtId="0" fontId="32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51" applyFont="1" applyFill="1" applyBorder="1" applyAlignment="1">
      <alignment horizontal="center" vertical="center" wrapText="1"/>
    </xf>
    <xf numFmtId="178" fontId="6" fillId="0" borderId="3" xfId="51" applyNumberFormat="1" applyFont="1" applyFill="1" applyBorder="1" applyAlignment="1">
      <alignment horizontal="center" vertical="center" wrapText="1"/>
    </xf>
    <xf numFmtId="176" fontId="6" fillId="0" borderId="3" xfId="51" applyNumberFormat="1" applyFont="1" applyFill="1" applyBorder="1" applyAlignment="1">
      <alignment horizontal="center" vertical="center" wrapText="1"/>
    </xf>
    <xf numFmtId="0" fontId="7" fillId="0" borderId="3" xfId="51" applyFont="1" applyFill="1" applyBorder="1" applyAlignment="1">
      <alignment horizontal="center" vertical="center" wrapText="1"/>
    </xf>
    <xf numFmtId="15" fontId="7" fillId="0" borderId="3" xfId="51" applyNumberFormat="1" applyFont="1" applyFill="1" applyBorder="1" applyAlignment="1">
      <alignment horizontal="center" vertical="center" wrapText="1"/>
    </xf>
    <xf numFmtId="49" fontId="7" fillId="0" borderId="3" xfId="51" applyNumberFormat="1" applyFont="1" applyFill="1" applyBorder="1" applyAlignment="1">
      <alignment horizontal="center" vertical="center" wrapText="1"/>
    </xf>
    <xf numFmtId="176" fontId="7" fillId="0" borderId="3" xfId="51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9" fontId="1" fillId="0" borderId="3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76" fontId="8" fillId="2" borderId="3" xfId="0" applyNumberFormat="1" applyFont="1" applyFill="1" applyBorder="1" applyAlignment="1">
      <alignment horizontal="center" vertical="center"/>
    </xf>
    <xf numFmtId="177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9" fontId="6" fillId="0" borderId="3" xfId="51" applyNumberFormat="1" applyFont="1" applyFill="1" applyBorder="1" applyAlignment="1">
      <alignment horizontal="center" vertical="center" wrapText="1"/>
    </xf>
    <xf numFmtId="177" fontId="6" fillId="0" borderId="3" xfId="5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10" fillId="0" borderId="4" xfId="51" applyNumberFormat="1" applyFont="1" applyFill="1" applyBorder="1" applyAlignment="1">
      <alignment horizontal="center" vertical="center" wrapText="1"/>
    </xf>
    <xf numFmtId="177" fontId="8" fillId="0" borderId="4" xfId="0" applyNumberFormat="1" applyFont="1" applyBorder="1" applyAlignment="1">
      <alignment horizontal="center" vertical="center"/>
    </xf>
    <xf numFmtId="177" fontId="9" fillId="0" borderId="4" xfId="0" applyNumberFormat="1" applyFont="1" applyBorder="1" applyAlignment="1">
      <alignment horizontal="center" vertical="center"/>
    </xf>
    <xf numFmtId="49" fontId="10" fillId="0" borderId="5" xfId="51" applyNumberFormat="1" applyFont="1" applyFill="1" applyBorder="1" applyAlignment="1">
      <alignment horizontal="center" vertical="center" wrapText="1"/>
    </xf>
    <xf numFmtId="177" fontId="8" fillId="0" borderId="5" xfId="0" applyNumberFormat="1" applyFont="1" applyBorder="1" applyAlignment="1">
      <alignment horizontal="center" vertical="center"/>
    </xf>
    <xf numFmtId="177" fontId="9" fillId="0" borderId="5" xfId="0" applyNumberFormat="1" applyFont="1" applyBorder="1" applyAlignment="1">
      <alignment horizontal="center" vertical="center"/>
    </xf>
    <xf numFmtId="49" fontId="7" fillId="0" borderId="3" xfId="51" applyNumberFormat="1" applyFont="1" applyFill="1" applyBorder="1" applyAlignment="1">
      <alignment vertical="center" wrapText="1"/>
    </xf>
    <xf numFmtId="177" fontId="8" fillId="0" borderId="3" xfId="0" applyNumberFormat="1" applyFont="1" applyBorder="1" applyAlignment="1">
      <alignment vertical="center"/>
    </xf>
    <xf numFmtId="0" fontId="8" fillId="0" borderId="3" xfId="0" applyFont="1" applyBorder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457200</xdr:colOff>
      <xdr:row>1</xdr:row>
      <xdr:rowOff>209550</xdr:rowOff>
    </xdr:from>
    <xdr:to>
      <xdr:col>1</xdr:col>
      <xdr:colOff>647700</xdr:colOff>
      <xdr:row>3</xdr:row>
      <xdr:rowOff>161925</xdr:rowOff>
    </xdr:to>
    <xdr:pic>
      <xdr:nvPicPr>
        <xdr:cNvPr id="1025" name="图片 2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57200" y="542925"/>
          <a:ext cx="14859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457200</xdr:colOff>
      <xdr:row>1</xdr:row>
      <xdr:rowOff>171450</xdr:rowOff>
    </xdr:from>
    <xdr:to>
      <xdr:col>1</xdr:col>
      <xdr:colOff>647700</xdr:colOff>
      <xdr:row>3</xdr:row>
      <xdr:rowOff>114300</xdr:rowOff>
    </xdr:to>
    <xdr:pic>
      <xdr:nvPicPr>
        <xdr:cNvPr id="2" name="图片 2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57200" y="504825"/>
          <a:ext cx="14859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457200</xdr:colOff>
      <xdr:row>1</xdr:row>
      <xdr:rowOff>171450</xdr:rowOff>
    </xdr:from>
    <xdr:to>
      <xdr:col>1</xdr:col>
      <xdr:colOff>647700</xdr:colOff>
      <xdr:row>3</xdr:row>
      <xdr:rowOff>114300</xdr:rowOff>
    </xdr:to>
    <xdr:pic>
      <xdr:nvPicPr>
        <xdr:cNvPr id="2" name="图片 2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57200" y="504825"/>
          <a:ext cx="14859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457200</xdr:colOff>
      <xdr:row>1</xdr:row>
      <xdr:rowOff>171450</xdr:rowOff>
    </xdr:from>
    <xdr:to>
      <xdr:col>1</xdr:col>
      <xdr:colOff>647700</xdr:colOff>
      <xdr:row>3</xdr:row>
      <xdr:rowOff>114300</xdr:rowOff>
    </xdr:to>
    <xdr:pic>
      <xdr:nvPicPr>
        <xdr:cNvPr id="2" name="图片 2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57200" y="504825"/>
          <a:ext cx="14859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K17" sqref="K17"/>
    </sheetView>
  </sheetViews>
  <sheetFormatPr defaultColWidth="18" defaultRowHeight="26.25"/>
  <cols>
    <col min="1" max="1" width="17" style="1" customWidth="1"/>
    <col min="2" max="2" width="12.875" style="1" customWidth="1"/>
    <col min="3" max="3" width="12.625" style="1" customWidth="1"/>
    <col min="4" max="4" width="10.375" style="1" customWidth="1"/>
    <col min="5" max="5" width="6.875" style="1" customWidth="1"/>
    <col min="6" max="6" width="10.625" style="1" customWidth="1"/>
    <col min="7" max="7" width="10.75" style="2" customWidth="1"/>
    <col min="8" max="8" width="8.25" style="1" customWidth="1"/>
    <col min="9" max="9" width="10.875" style="3" customWidth="1"/>
    <col min="10" max="10" width="7.375" style="4" customWidth="1"/>
    <col min="11" max="11" width="7.125" style="4" customWidth="1"/>
    <col min="12" max="12" width="15.625" style="1" customWidth="1"/>
    <col min="13" max="16384" width="18" style="1"/>
  </cols>
  <sheetData>
    <row r="1" spans="1:12">
      <c r="A1" s="3" t="s">
        <v>0</v>
      </c>
      <c r="B1" s="3"/>
      <c r="C1" s="3"/>
      <c r="D1" s="3"/>
      <c r="E1" s="3"/>
      <c r="F1" s="3"/>
      <c r="G1" s="3"/>
      <c r="H1" s="3"/>
      <c r="J1" s="3"/>
      <c r="K1" s="3"/>
      <c r="L1" s="3"/>
    </row>
    <row r="2" spans="1:12">
      <c r="A2" s="3" t="s">
        <v>1</v>
      </c>
      <c r="B2" s="3"/>
      <c r="C2" s="3"/>
      <c r="D2" s="3"/>
      <c r="E2" s="3"/>
      <c r="F2" s="3"/>
      <c r="G2" s="3"/>
      <c r="H2" s="3"/>
      <c r="J2" s="3"/>
      <c r="K2" s="3"/>
      <c r="L2" s="3"/>
    </row>
    <row r="3" spans="4:12">
      <c r="D3" s="5" t="s">
        <v>2</v>
      </c>
      <c r="E3" s="6">
        <v>45447</v>
      </c>
      <c r="F3" s="6"/>
      <c r="G3" s="7"/>
      <c r="J3" s="30" t="s">
        <v>3</v>
      </c>
      <c r="K3" s="31"/>
      <c r="L3" s="31"/>
    </row>
    <row r="4" ht="19.5" customHeight="1" spans="4:12">
      <c r="D4" s="5" t="s">
        <v>4</v>
      </c>
      <c r="E4" s="8" t="s">
        <v>5</v>
      </c>
      <c r="F4" s="8"/>
      <c r="J4" s="33"/>
      <c r="K4" s="33"/>
      <c r="L4" s="33"/>
    </row>
    <row r="5" hidden="1" customHeight="1" spans="2:12">
      <c r="B5" s="11"/>
      <c r="J5" s="31"/>
      <c r="K5" s="31"/>
      <c r="L5" s="31"/>
    </row>
    <row r="6" spans="2:12">
      <c r="B6" s="11"/>
      <c r="J6" s="34"/>
      <c r="K6" s="34"/>
      <c r="L6" s="34"/>
    </row>
    <row r="7" s="37" customFormat="1" ht="38.25" spans="1:12">
      <c r="A7" s="12" t="s">
        <v>6</v>
      </c>
      <c r="B7" s="13" t="s">
        <v>7</v>
      </c>
      <c r="C7" s="13" t="s">
        <v>8</v>
      </c>
      <c r="D7" s="14" t="s">
        <v>9</v>
      </c>
      <c r="E7" s="14" t="s">
        <v>10</v>
      </c>
      <c r="F7" s="15" t="s">
        <v>11</v>
      </c>
      <c r="G7" s="15" t="s">
        <v>12</v>
      </c>
      <c r="H7" s="15" t="s">
        <v>13</v>
      </c>
      <c r="I7" s="35" t="s">
        <v>14</v>
      </c>
      <c r="J7" s="36" t="s">
        <v>15</v>
      </c>
      <c r="K7" s="36" t="s">
        <v>16</v>
      </c>
      <c r="L7" s="13" t="s">
        <v>17</v>
      </c>
    </row>
    <row r="8" s="37" customFormat="1" ht="32.25" customHeight="1" spans="1:12">
      <c r="A8" s="12" t="s">
        <v>18</v>
      </c>
      <c r="B8" s="16" t="s">
        <v>19</v>
      </c>
      <c r="C8" s="17" t="s">
        <v>20</v>
      </c>
      <c r="D8" s="18" t="s">
        <v>21</v>
      </c>
      <c r="E8" s="18" t="s">
        <v>22</v>
      </c>
      <c r="F8" s="19" t="s">
        <v>23</v>
      </c>
      <c r="G8" s="15" t="s">
        <v>24</v>
      </c>
      <c r="H8" s="15" t="s">
        <v>25</v>
      </c>
      <c r="I8" s="18" t="s">
        <v>26</v>
      </c>
      <c r="J8" s="36" t="s">
        <v>27</v>
      </c>
      <c r="K8" s="36" t="s">
        <v>28</v>
      </c>
      <c r="L8" s="13" t="s">
        <v>29</v>
      </c>
    </row>
    <row r="9" s="37" customFormat="1" ht="21.95" customHeight="1" spans="1:12">
      <c r="A9" s="20">
        <v>13233</v>
      </c>
      <c r="B9" s="21" t="s">
        <v>30</v>
      </c>
      <c r="C9" s="21" t="s">
        <v>31</v>
      </c>
      <c r="D9" s="21">
        <v>922</v>
      </c>
      <c r="E9" s="22" t="s">
        <v>32</v>
      </c>
      <c r="F9" s="23">
        <v>4735</v>
      </c>
      <c r="G9" s="24">
        <f>F9*0.05</f>
        <v>236.75</v>
      </c>
      <c r="H9" s="24">
        <f>SUM(F9:G9)</f>
        <v>4971.75</v>
      </c>
      <c r="I9" s="38" t="s">
        <v>33</v>
      </c>
      <c r="J9" s="39" t="s">
        <v>34</v>
      </c>
      <c r="K9" s="40" t="s">
        <v>35</v>
      </c>
      <c r="L9" s="40" t="s">
        <v>36</v>
      </c>
    </row>
    <row r="10" s="37" customFormat="1" ht="21.95" customHeight="1" spans="1:12">
      <c r="A10" s="25"/>
      <c r="B10" s="26"/>
      <c r="C10" s="26"/>
      <c r="D10" s="26"/>
      <c r="E10" s="22" t="s">
        <v>37</v>
      </c>
      <c r="F10" s="23">
        <v>6186</v>
      </c>
      <c r="G10" s="24">
        <f>F10*0.05</f>
        <v>309.3</v>
      </c>
      <c r="H10" s="24">
        <f>SUM(F10:G10)</f>
        <v>6495.3</v>
      </c>
      <c r="I10" s="41"/>
      <c r="J10" s="42"/>
      <c r="K10" s="43"/>
      <c r="L10" s="43"/>
    </row>
    <row r="11" s="37" customFormat="1" ht="21.95" customHeight="1" spans="1:12">
      <c r="A11" s="25"/>
      <c r="B11" s="26"/>
      <c r="C11" s="26"/>
      <c r="D11" s="26"/>
      <c r="E11" s="22" t="s">
        <v>38</v>
      </c>
      <c r="F11" s="23">
        <v>5500</v>
      </c>
      <c r="G11" s="24">
        <f>F11*0.05</f>
        <v>275</v>
      </c>
      <c r="H11" s="24">
        <f>SUM(F11:G11)</f>
        <v>5775</v>
      </c>
      <c r="I11" s="41"/>
      <c r="J11" s="42"/>
      <c r="K11" s="43"/>
      <c r="L11" s="43"/>
    </row>
    <row r="12" s="37" customFormat="1" ht="21.95" customHeight="1" spans="1:12">
      <c r="A12" s="25"/>
      <c r="B12" s="26"/>
      <c r="C12" s="26"/>
      <c r="D12" s="26"/>
      <c r="E12" s="22" t="s">
        <v>39</v>
      </c>
      <c r="F12" s="23">
        <v>2633</v>
      </c>
      <c r="G12" s="24">
        <f>F12*0.05</f>
        <v>131.65</v>
      </c>
      <c r="H12" s="24">
        <f>SUM(F12:G12)</f>
        <v>2764.65</v>
      </c>
      <c r="I12" s="41"/>
      <c r="J12" s="42"/>
      <c r="K12" s="43"/>
      <c r="L12" s="43"/>
    </row>
    <row r="13" s="37" customFormat="1" ht="21.95" customHeight="1" spans="1:12">
      <c r="A13" s="25"/>
      <c r="B13" s="26"/>
      <c r="C13" s="26"/>
      <c r="D13" s="26"/>
      <c r="E13" s="22" t="s">
        <v>40</v>
      </c>
      <c r="F13" s="23">
        <v>1346</v>
      </c>
      <c r="G13" s="24">
        <f>F13*0.05</f>
        <v>67.3</v>
      </c>
      <c r="H13" s="24">
        <f>SUM(F13:G13)</f>
        <v>1413.3</v>
      </c>
      <c r="I13" s="41"/>
      <c r="J13" s="42"/>
      <c r="K13" s="43"/>
      <c r="L13" s="43"/>
    </row>
    <row r="14" s="37" customFormat="1" ht="21.95" customHeight="1" spans="1:12">
      <c r="A14" s="27"/>
      <c r="B14" s="22"/>
      <c r="C14" s="22"/>
      <c r="D14" s="22"/>
      <c r="E14" s="28" t="s">
        <v>41</v>
      </c>
      <c r="F14" s="29">
        <f>SUM(F9:F13)</f>
        <v>20400</v>
      </c>
      <c r="G14" s="29">
        <f>H14-F14</f>
        <v>1020</v>
      </c>
      <c r="H14" s="29">
        <f>SUM(H9:H13)</f>
        <v>21420</v>
      </c>
      <c r="I14" s="44"/>
      <c r="J14" s="45"/>
      <c r="K14" s="45"/>
      <c r="L14" s="46"/>
    </row>
  </sheetData>
  <mergeCells count="14">
    <mergeCell ref="A1:L1"/>
    <mergeCell ref="A2:L2"/>
    <mergeCell ref="E3:F3"/>
    <mergeCell ref="J3:L3"/>
    <mergeCell ref="J4:L4"/>
    <mergeCell ref="J6:L6"/>
    <mergeCell ref="A9:A13"/>
    <mergeCell ref="B9:B13"/>
    <mergeCell ref="C9:C13"/>
    <mergeCell ref="D9:D13"/>
    <mergeCell ref="I9:I13"/>
    <mergeCell ref="J9:J13"/>
    <mergeCell ref="K9:K13"/>
    <mergeCell ref="L9:L13"/>
  </mergeCells>
  <pageMargins left="0.7" right="0.7" top="0.75" bottom="0.75" header="0.3" footer="0.3"/>
  <pageSetup paperSize="9" orientation="landscape"/>
  <headerFooter alignWithMargins="0"/>
  <ignoredErrors>
    <ignoredError sqref="G14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G18" sqref="G18"/>
    </sheetView>
  </sheetViews>
  <sheetFormatPr defaultColWidth="9" defaultRowHeight="26.25"/>
  <cols>
    <col min="1" max="1" width="17" style="1" customWidth="1"/>
    <col min="2" max="2" width="12.875" style="1" customWidth="1"/>
    <col min="3" max="3" width="12.625" style="1" customWidth="1"/>
    <col min="4" max="4" width="10.375" style="1" customWidth="1"/>
    <col min="5" max="5" width="6.875" style="1" customWidth="1"/>
    <col min="6" max="6" width="10.625" style="1" customWidth="1"/>
    <col min="7" max="7" width="10.75" style="2" customWidth="1"/>
    <col min="8" max="8" width="8.25" style="1" customWidth="1"/>
    <col min="9" max="9" width="10.875" style="3" customWidth="1"/>
    <col min="10" max="10" width="7.375" style="4" customWidth="1"/>
    <col min="11" max="11" width="7.125" style="4" customWidth="1"/>
    <col min="12" max="12" width="15.625" style="1" customWidth="1"/>
  </cols>
  <sheetData>
    <row r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7" spans="4:12">
      <c r="D3" s="5" t="s">
        <v>2</v>
      </c>
      <c r="E3" s="6">
        <v>45447</v>
      </c>
      <c r="F3" s="6"/>
      <c r="G3" s="7"/>
      <c r="H3" s="1"/>
      <c r="I3" s="3"/>
      <c r="J3" s="30" t="s">
        <v>3</v>
      </c>
      <c r="K3" s="31"/>
      <c r="L3" s="31"/>
    </row>
    <row r="4" ht="27" spans="4:12">
      <c r="D4" s="5" t="s">
        <v>4</v>
      </c>
      <c r="E4" s="8" t="s">
        <v>42</v>
      </c>
      <c r="F4" s="8"/>
      <c r="G4" s="2"/>
      <c r="H4" s="1"/>
      <c r="I4" s="3"/>
      <c r="J4" s="33"/>
      <c r="K4" s="33"/>
      <c r="L4" s="33"/>
    </row>
    <row r="5" spans="2:12">
      <c r="B5" s="11"/>
      <c r="C5" s="1"/>
      <c r="D5" s="1"/>
      <c r="E5" s="1"/>
      <c r="F5" s="1"/>
      <c r="G5" s="2"/>
      <c r="H5" s="1"/>
      <c r="I5" s="3"/>
      <c r="J5" s="31"/>
      <c r="K5" s="31"/>
      <c r="L5" s="31"/>
    </row>
    <row r="6" spans="2:12">
      <c r="B6" s="11"/>
      <c r="C6" s="1"/>
      <c r="D6" s="1"/>
      <c r="E6" s="1"/>
      <c r="F6" s="1"/>
      <c r="G6" s="2"/>
      <c r="H6" s="1"/>
      <c r="I6" s="3"/>
      <c r="J6" s="34"/>
      <c r="K6" s="34"/>
      <c r="L6" s="34"/>
    </row>
    <row r="7" ht="38.25" spans="1:12">
      <c r="A7" s="12" t="s">
        <v>6</v>
      </c>
      <c r="B7" s="13" t="s">
        <v>7</v>
      </c>
      <c r="C7" s="13" t="s">
        <v>8</v>
      </c>
      <c r="D7" s="14" t="s">
        <v>9</v>
      </c>
      <c r="E7" s="14" t="s">
        <v>10</v>
      </c>
      <c r="F7" s="15" t="s">
        <v>11</v>
      </c>
      <c r="G7" s="15" t="s">
        <v>12</v>
      </c>
      <c r="H7" s="15" t="s">
        <v>13</v>
      </c>
      <c r="I7" s="35" t="s">
        <v>14</v>
      </c>
      <c r="J7" s="36" t="s">
        <v>15</v>
      </c>
      <c r="K7" s="36" t="s">
        <v>16</v>
      </c>
      <c r="L7" s="13" t="s">
        <v>17</v>
      </c>
    </row>
    <row r="8" ht="24.75" spans="1:12">
      <c r="A8" s="12" t="s">
        <v>18</v>
      </c>
      <c r="B8" s="16" t="s">
        <v>19</v>
      </c>
      <c r="C8" s="17" t="s">
        <v>20</v>
      </c>
      <c r="D8" s="18" t="s">
        <v>21</v>
      </c>
      <c r="E8" s="18" t="s">
        <v>22</v>
      </c>
      <c r="F8" s="19" t="s">
        <v>23</v>
      </c>
      <c r="G8" s="15" t="s">
        <v>24</v>
      </c>
      <c r="H8" s="15" t="s">
        <v>25</v>
      </c>
      <c r="I8" s="18" t="s">
        <v>26</v>
      </c>
      <c r="J8" s="36" t="s">
        <v>27</v>
      </c>
      <c r="K8" s="36" t="s">
        <v>28</v>
      </c>
      <c r="L8" s="13" t="s">
        <v>29</v>
      </c>
    </row>
    <row r="9" ht="15" spans="1:12">
      <c r="A9" s="20">
        <v>53912</v>
      </c>
      <c r="B9" s="21" t="s">
        <v>30</v>
      </c>
      <c r="C9" s="21" t="s">
        <v>31</v>
      </c>
      <c r="D9" s="21" t="s">
        <v>43</v>
      </c>
      <c r="E9" s="22" t="s">
        <v>32</v>
      </c>
      <c r="F9" s="23">
        <v>710</v>
      </c>
      <c r="G9" s="24">
        <f t="shared" ref="G9:G13" si="0">F9*0.05</f>
        <v>35.5</v>
      </c>
      <c r="H9" s="24">
        <f t="shared" ref="H9:H13" si="1">SUM(F9:G9)</f>
        <v>745.5</v>
      </c>
      <c r="I9" s="38" t="s">
        <v>44</v>
      </c>
      <c r="J9" s="39" t="s">
        <v>45</v>
      </c>
      <c r="K9" s="40" t="s">
        <v>46</v>
      </c>
      <c r="L9" s="40" t="s">
        <v>47</v>
      </c>
    </row>
    <row r="10" ht="15" spans="1:12">
      <c r="A10" s="25"/>
      <c r="B10" s="26"/>
      <c r="C10" s="26"/>
      <c r="D10" s="26"/>
      <c r="E10" s="22" t="s">
        <v>37</v>
      </c>
      <c r="F10" s="23">
        <v>927</v>
      </c>
      <c r="G10" s="24">
        <f t="shared" si="0"/>
        <v>46.35</v>
      </c>
      <c r="H10" s="24">
        <f t="shared" si="1"/>
        <v>973.35</v>
      </c>
      <c r="I10" s="41"/>
      <c r="J10" s="42"/>
      <c r="K10" s="43"/>
      <c r="L10" s="43"/>
    </row>
    <row r="11" ht="15" spans="1:12">
      <c r="A11" s="25"/>
      <c r="B11" s="26"/>
      <c r="C11" s="26"/>
      <c r="D11" s="26"/>
      <c r="E11" s="22" t="s">
        <v>38</v>
      </c>
      <c r="F11" s="23">
        <v>826</v>
      </c>
      <c r="G11" s="24">
        <f t="shared" si="0"/>
        <v>41.3</v>
      </c>
      <c r="H11" s="24">
        <f t="shared" si="1"/>
        <v>867.3</v>
      </c>
      <c r="I11" s="41"/>
      <c r="J11" s="42"/>
      <c r="K11" s="43"/>
      <c r="L11" s="43"/>
    </row>
    <row r="12" ht="15" spans="1:12">
      <c r="A12" s="25"/>
      <c r="B12" s="26"/>
      <c r="C12" s="26"/>
      <c r="D12" s="26"/>
      <c r="E12" s="22" t="s">
        <v>39</v>
      </c>
      <c r="F12" s="23">
        <v>395</v>
      </c>
      <c r="G12" s="24">
        <f t="shared" si="0"/>
        <v>19.75</v>
      </c>
      <c r="H12" s="24">
        <f t="shared" si="1"/>
        <v>414.75</v>
      </c>
      <c r="I12" s="41"/>
      <c r="J12" s="42"/>
      <c r="K12" s="43"/>
      <c r="L12" s="43"/>
    </row>
    <row r="13" ht="15" spans="1:12">
      <c r="A13" s="25"/>
      <c r="B13" s="26"/>
      <c r="C13" s="26"/>
      <c r="D13" s="26"/>
      <c r="E13" s="22" t="s">
        <v>40</v>
      </c>
      <c r="F13" s="23">
        <v>202</v>
      </c>
      <c r="G13" s="24">
        <f t="shared" si="0"/>
        <v>10.1</v>
      </c>
      <c r="H13" s="24">
        <f t="shared" si="1"/>
        <v>212.1</v>
      </c>
      <c r="I13" s="41"/>
      <c r="J13" s="42"/>
      <c r="K13" s="43"/>
      <c r="L13" s="43"/>
    </row>
    <row r="14" ht="13.5" spans="1:12">
      <c r="A14" s="27"/>
      <c r="B14" s="22"/>
      <c r="C14" s="22"/>
      <c r="D14" s="22"/>
      <c r="E14" s="28" t="s">
        <v>41</v>
      </c>
      <c r="F14" s="29">
        <f>SUM(F9:F13)</f>
        <v>3060</v>
      </c>
      <c r="G14" s="29">
        <f>H14-F14</f>
        <v>153</v>
      </c>
      <c r="H14" s="29">
        <f>SUM(H9:H13)</f>
        <v>3213</v>
      </c>
      <c r="I14" s="44"/>
      <c r="J14" s="45"/>
      <c r="K14" s="45"/>
      <c r="L14" s="46"/>
    </row>
  </sheetData>
  <mergeCells count="15">
    <mergeCell ref="A1:L1"/>
    <mergeCell ref="A2:L2"/>
    <mergeCell ref="E3:F3"/>
    <mergeCell ref="J3:L3"/>
    <mergeCell ref="E4:F4"/>
    <mergeCell ref="J4:L4"/>
    <mergeCell ref="J6:L6"/>
    <mergeCell ref="A9:A13"/>
    <mergeCell ref="B9:B13"/>
    <mergeCell ref="C9:C13"/>
    <mergeCell ref="D9:D13"/>
    <mergeCell ref="I9:I13"/>
    <mergeCell ref="J9:J13"/>
    <mergeCell ref="K9:K13"/>
    <mergeCell ref="L9:L13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E23" sqref="E23"/>
    </sheetView>
  </sheetViews>
  <sheetFormatPr defaultColWidth="9" defaultRowHeight="26.25"/>
  <cols>
    <col min="1" max="1" width="17" style="1" customWidth="1"/>
    <col min="2" max="2" width="12.875" style="1" customWidth="1"/>
    <col min="3" max="3" width="12.625" style="1" customWidth="1"/>
    <col min="4" max="4" width="10.375" style="1" customWidth="1"/>
    <col min="5" max="5" width="6.875" style="1" customWidth="1"/>
    <col min="6" max="6" width="10.625" style="1" customWidth="1"/>
    <col min="7" max="7" width="10.75" style="2" customWidth="1"/>
    <col min="8" max="8" width="8.25" style="1" customWidth="1"/>
    <col min="9" max="9" width="10.875" style="3" customWidth="1"/>
    <col min="10" max="10" width="7.375" style="4" customWidth="1"/>
    <col min="11" max="11" width="7.125" style="4" customWidth="1"/>
    <col min="12" max="12" width="15.625" style="1" customWidth="1"/>
  </cols>
  <sheetData>
    <row r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7" spans="4:12">
      <c r="D3" s="5" t="s">
        <v>2</v>
      </c>
      <c r="E3" s="6">
        <v>45447</v>
      </c>
      <c r="F3" s="6"/>
      <c r="G3" s="7"/>
      <c r="H3" s="1"/>
      <c r="I3" s="3"/>
      <c r="J3" s="30" t="s">
        <v>3</v>
      </c>
      <c r="K3" s="31"/>
      <c r="L3" s="31"/>
    </row>
    <row r="4" ht="27" spans="4:12">
      <c r="D4" s="5" t="s">
        <v>4</v>
      </c>
      <c r="E4" s="8" t="s">
        <v>48</v>
      </c>
      <c r="F4" s="8"/>
      <c r="G4" s="9"/>
      <c r="H4" s="10"/>
      <c r="I4" s="3"/>
      <c r="J4" s="33"/>
      <c r="K4" s="33"/>
      <c r="L4" s="33"/>
    </row>
    <row r="5" spans="2:12">
      <c r="B5" s="11"/>
      <c r="C5" s="1"/>
      <c r="D5" s="1"/>
      <c r="E5" s="1"/>
      <c r="F5" s="1"/>
      <c r="G5" s="2"/>
      <c r="H5" s="1"/>
      <c r="I5" s="3"/>
      <c r="J5" s="31"/>
      <c r="K5" s="31"/>
      <c r="L5" s="31"/>
    </row>
    <row r="6" spans="2:12">
      <c r="B6" s="11"/>
      <c r="C6" s="1"/>
      <c r="D6" s="1"/>
      <c r="E6" s="1"/>
      <c r="F6" s="1"/>
      <c r="G6" s="2"/>
      <c r="H6" s="1"/>
      <c r="I6" s="3"/>
      <c r="J6" s="34"/>
      <c r="K6" s="34"/>
      <c r="L6" s="34"/>
    </row>
    <row r="7" ht="38.25" spans="1:12">
      <c r="A7" s="12" t="s">
        <v>6</v>
      </c>
      <c r="B7" s="13" t="s">
        <v>7</v>
      </c>
      <c r="C7" s="13" t="s">
        <v>8</v>
      </c>
      <c r="D7" s="14" t="s">
        <v>9</v>
      </c>
      <c r="E7" s="14" t="s">
        <v>10</v>
      </c>
      <c r="F7" s="15" t="s">
        <v>11</v>
      </c>
      <c r="G7" s="15" t="s">
        <v>12</v>
      </c>
      <c r="H7" s="15" t="s">
        <v>13</v>
      </c>
      <c r="I7" s="35" t="s">
        <v>14</v>
      </c>
      <c r="J7" s="36" t="s">
        <v>15</v>
      </c>
      <c r="K7" s="36" t="s">
        <v>16</v>
      </c>
      <c r="L7" s="13" t="s">
        <v>17</v>
      </c>
    </row>
    <row r="8" ht="24.75" spans="1:12">
      <c r="A8" s="12" t="s">
        <v>18</v>
      </c>
      <c r="B8" s="16" t="s">
        <v>19</v>
      </c>
      <c r="C8" s="17" t="s">
        <v>20</v>
      </c>
      <c r="D8" s="18" t="s">
        <v>21</v>
      </c>
      <c r="E8" s="18" t="s">
        <v>22</v>
      </c>
      <c r="F8" s="19" t="s">
        <v>23</v>
      </c>
      <c r="G8" s="15" t="s">
        <v>24</v>
      </c>
      <c r="H8" s="15" t="s">
        <v>25</v>
      </c>
      <c r="I8" s="18" t="s">
        <v>26</v>
      </c>
      <c r="J8" s="36" t="s">
        <v>27</v>
      </c>
      <c r="K8" s="36" t="s">
        <v>28</v>
      </c>
      <c r="L8" s="13" t="s">
        <v>29</v>
      </c>
    </row>
    <row r="9" ht="15" spans="1:12">
      <c r="A9" s="20">
        <v>97312</v>
      </c>
      <c r="B9" s="21" t="s">
        <v>30</v>
      </c>
      <c r="C9" s="21" t="s">
        <v>31</v>
      </c>
      <c r="D9" s="21">
        <v>620</v>
      </c>
      <c r="E9" s="22" t="s">
        <v>32</v>
      </c>
      <c r="F9" s="23">
        <v>4735</v>
      </c>
      <c r="G9" s="24">
        <f t="shared" ref="G9:G13" si="0">F9*0.05</f>
        <v>236.75</v>
      </c>
      <c r="H9" s="24">
        <f t="shared" ref="H9:H13" si="1">SUM(F9:G9)</f>
        <v>4971.75</v>
      </c>
      <c r="I9" s="38" t="s">
        <v>44</v>
      </c>
      <c r="J9" s="39" t="s">
        <v>34</v>
      </c>
      <c r="K9" s="40" t="s">
        <v>35</v>
      </c>
      <c r="L9" s="40" t="s">
        <v>36</v>
      </c>
    </row>
    <row r="10" ht="15" spans="1:12">
      <c r="A10" s="25"/>
      <c r="B10" s="26"/>
      <c r="C10" s="26"/>
      <c r="D10" s="26"/>
      <c r="E10" s="22" t="s">
        <v>37</v>
      </c>
      <c r="F10" s="23">
        <v>6186</v>
      </c>
      <c r="G10" s="24">
        <f t="shared" si="0"/>
        <v>309.3</v>
      </c>
      <c r="H10" s="24">
        <f t="shared" si="1"/>
        <v>6495.3</v>
      </c>
      <c r="I10" s="41"/>
      <c r="J10" s="42"/>
      <c r="K10" s="43"/>
      <c r="L10" s="43"/>
    </row>
    <row r="11" ht="15" spans="1:12">
      <c r="A11" s="25"/>
      <c r="B11" s="26"/>
      <c r="C11" s="26"/>
      <c r="D11" s="26"/>
      <c r="E11" s="22" t="s">
        <v>38</v>
      </c>
      <c r="F11" s="23">
        <v>5500</v>
      </c>
      <c r="G11" s="24">
        <f t="shared" si="0"/>
        <v>275</v>
      </c>
      <c r="H11" s="24">
        <f t="shared" si="1"/>
        <v>5775</v>
      </c>
      <c r="I11" s="41"/>
      <c r="J11" s="42"/>
      <c r="K11" s="43"/>
      <c r="L11" s="43"/>
    </row>
    <row r="12" ht="15" spans="1:12">
      <c r="A12" s="25"/>
      <c r="B12" s="26"/>
      <c r="C12" s="26"/>
      <c r="D12" s="26"/>
      <c r="E12" s="22" t="s">
        <v>39</v>
      </c>
      <c r="F12" s="23">
        <v>2633</v>
      </c>
      <c r="G12" s="24">
        <f t="shared" si="0"/>
        <v>131.65</v>
      </c>
      <c r="H12" s="24">
        <f t="shared" si="1"/>
        <v>2764.65</v>
      </c>
      <c r="I12" s="41"/>
      <c r="J12" s="42"/>
      <c r="K12" s="43"/>
      <c r="L12" s="43"/>
    </row>
    <row r="13" ht="15" spans="1:12">
      <c r="A13" s="25"/>
      <c r="B13" s="26"/>
      <c r="C13" s="26"/>
      <c r="D13" s="26"/>
      <c r="E13" s="22" t="s">
        <v>40</v>
      </c>
      <c r="F13" s="23">
        <v>1346</v>
      </c>
      <c r="G13" s="24">
        <f t="shared" si="0"/>
        <v>67.3</v>
      </c>
      <c r="H13" s="24">
        <f t="shared" si="1"/>
        <v>1413.3</v>
      </c>
      <c r="I13" s="41"/>
      <c r="J13" s="42"/>
      <c r="K13" s="43"/>
      <c r="L13" s="43"/>
    </row>
    <row r="14" ht="13.5" spans="1:12">
      <c r="A14" s="27"/>
      <c r="B14" s="22"/>
      <c r="C14" s="22"/>
      <c r="D14" s="22"/>
      <c r="E14" s="28" t="s">
        <v>41</v>
      </c>
      <c r="F14" s="29">
        <f>SUM(F9:F13)</f>
        <v>20400</v>
      </c>
      <c r="G14" s="29">
        <f>H14-F14</f>
        <v>1020</v>
      </c>
      <c r="H14" s="29">
        <f>SUM(H9:H13)</f>
        <v>21420</v>
      </c>
      <c r="I14" s="44"/>
      <c r="J14" s="45"/>
      <c r="K14" s="45"/>
      <c r="L14" s="46"/>
    </row>
  </sheetData>
  <mergeCells count="14">
    <mergeCell ref="A1:L1"/>
    <mergeCell ref="A2:L2"/>
    <mergeCell ref="E3:F3"/>
    <mergeCell ref="J3:L3"/>
    <mergeCell ref="J4:L4"/>
    <mergeCell ref="J6:L6"/>
    <mergeCell ref="A9:A13"/>
    <mergeCell ref="B9:B13"/>
    <mergeCell ref="C9:C13"/>
    <mergeCell ref="D9:D13"/>
    <mergeCell ref="I9:I13"/>
    <mergeCell ref="J9:J13"/>
    <mergeCell ref="K9:K13"/>
    <mergeCell ref="L9:L13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workbookViewId="0">
      <selection activeCell="L20" sqref="L20"/>
    </sheetView>
  </sheetViews>
  <sheetFormatPr defaultColWidth="9" defaultRowHeight="26.25"/>
  <cols>
    <col min="1" max="1" width="17" style="1" customWidth="1"/>
    <col min="2" max="2" width="12.875" style="1" customWidth="1"/>
    <col min="3" max="3" width="12.625" style="1" customWidth="1"/>
    <col min="4" max="4" width="10.375" style="1" customWidth="1"/>
    <col min="5" max="5" width="6.875" style="1" customWidth="1"/>
    <col min="6" max="6" width="10.625" style="1" customWidth="1"/>
    <col min="7" max="7" width="10.75" style="2" customWidth="1"/>
    <col min="8" max="8" width="8.25" style="1" customWidth="1"/>
    <col min="9" max="9" width="10.875" style="3" customWidth="1"/>
    <col min="10" max="10" width="7.375" style="4" customWidth="1"/>
    <col min="11" max="11" width="7.125" style="4" customWidth="1"/>
    <col min="12" max="12" width="15.625" style="1" customWidth="1"/>
    <col min="13" max="13" width="18" style="1"/>
  </cols>
  <sheetData>
    <row r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7" spans="4:12">
      <c r="D3" s="5" t="s">
        <v>2</v>
      </c>
      <c r="E3" s="6">
        <v>45447</v>
      </c>
      <c r="F3" s="6"/>
      <c r="G3" s="7"/>
      <c r="H3" s="1"/>
      <c r="I3" s="3"/>
      <c r="J3" s="30" t="s">
        <v>3</v>
      </c>
      <c r="K3" s="31"/>
      <c r="L3" s="31"/>
    </row>
    <row r="4" ht="27" spans="4:12">
      <c r="D4" s="5" t="s">
        <v>4</v>
      </c>
      <c r="E4" s="8" t="s">
        <v>5</v>
      </c>
      <c r="F4" s="8"/>
      <c r="G4" s="9"/>
      <c r="H4" s="10"/>
      <c r="I4" s="32"/>
      <c r="J4" s="33"/>
      <c r="K4" s="33"/>
      <c r="L4" s="33"/>
    </row>
    <row r="5" spans="2:12">
      <c r="B5" s="11"/>
      <c r="C5" s="1"/>
      <c r="D5" s="1"/>
      <c r="E5" s="1"/>
      <c r="F5" s="1"/>
      <c r="G5" s="2"/>
      <c r="H5" s="1"/>
      <c r="I5" s="3"/>
      <c r="J5" s="31"/>
      <c r="K5" s="31"/>
      <c r="L5" s="31"/>
    </row>
    <row r="6" spans="2:12">
      <c r="B6" s="11"/>
      <c r="C6" s="1"/>
      <c r="D6" s="1"/>
      <c r="E6" s="1"/>
      <c r="F6" s="1"/>
      <c r="G6" s="2"/>
      <c r="H6" s="1"/>
      <c r="I6" s="3"/>
      <c r="J6" s="34"/>
      <c r="K6" s="34"/>
      <c r="L6" s="34"/>
    </row>
    <row r="7" ht="38.25" spans="1:13">
      <c r="A7" s="12" t="s">
        <v>6</v>
      </c>
      <c r="B7" s="13" t="s">
        <v>7</v>
      </c>
      <c r="C7" s="13" t="s">
        <v>8</v>
      </c>
      <c r="D7" s="14" t="s">
        <v>9</v>
      </c>
      <c r="E7" s="14" t="s">
        <v>10</v>
      </c>
      <c r="F7" s="15" t="s">
        <v>11</v>
      </c>
      <c r="G7" s="15" t="s">
        <v>12</v>
      </c>
      <c r="H7" s="15" t="s">
        <v>13</v>
      </c>
      <c r="I7" s="35" t="s">
        <v>14</v>
      </c>
      <c r="J7" s="36" t="s">
        <v>15</v>
      </c>
      <c r="K7" s="36" t="s">
        <v>16</v>
      </c>
      <c r="L7" s="13" t="s">
        <v>17</v>
      </c>
      <c r="M7" s="37"/>
    </row>
    <row r="8" ht="24.75" spans="1:13">
      <c r="A8" s="12" t="s">
        <v>18</v>
      </c>
      <c r="B8" s="16" t="s">
        <v>19</v>
      </c>
      <c r="C8" s="17" t="s">
        <v>20</v>
      </c>
      <c r="D8" s="18" t="s">
        <v>21</v>
      </c>
      <c r="E8" s="18" t="s">
        <v>22</v>
      </c>
      <c r="F8" s="19" t="s">
        <v>23</v>
      </c>
      <c r="G8" s="15" t="s">
        <v>24</v>
      </c>
      <c r="H8" s="15" t="s">
        <v>25</v>
      </c>
      <c r="I8" s="18" t="s">
        <v>26</v>
      </c>
      <c r="J8" s="36" t="s">
        <v>27</v>
      </c>
      <c r="K8" s="36" t="s">
        <v>28</v>
      </c>
      <c r="L8" s="13" t="s">
        <v>29</v>
      </c>
      <c r="M8" s="37"/>
    </row>
    <row r="9" ht="15" spans="1:13">
      <c r="A9" s="20">
        <v>97314</v>
      </c>
      <c r="B9" s="21" t="s">
        <v>30</v>
      </c>
      <c r="C9" s="21" t="s">
        <v>31</v>
      </c>
      <c r="D9" s="21">
        <v>251</v>
      </c>
      <c r="E9" s="22" t="s">
        <v>32</v>
      </c>
      <c r="F9" s="23">
        <v>4735</v>
      </c>
      <c r="G9" s="24">
        <f t="shared" ref="G9:G13" si="0">F9*0.05</f>
        <v>236.75</v>
      </c>
      <c r="H9" s="24">
        <f t="shared" ref="H9:H13" si="1">SUM(F9:G9)</f>
        <v>4971.75</v>
      </c>
      <c r="I9" s="38" t="s">
        <v>44</v>
      </c>
      <c r="J9" s="39" t="s">
        <v>34</v>
      </c>
      <c r="K9" s="40" t="s">
        <v>35</v>
      </c>
      <c r="L9" s="40" t="s">
        <v>36</v>
      </c>
      <c r="M9" s="37"/>
    </row>
    <row r="10" ht="15" spans="1:13">
      <c r="A10" s="25"/>
      <c r="B10" s="26"/>
      <c r="C10" s="26"/>
      <c r="D10" s="26"/>
      <c r="E10" s="22" t="s">
        <v>37</v>
      </c>
      <c r="F10" s="23">
        <v>6186</v>
      </c>
      <c r="G10" s="24">
        <f t="shared" si="0"/>
        <v>309.3</v>
      </c>
      <c r="H10" s="24">
        <f t="shared" si="1"/>
        <v>6495.3</v>
      </c>
      <c r="I10" s="41"/>
      <c r="J10" s="42"/>
      <c r="K10" s="43"/>
      <c r="L10" s="43"/>
      <c r="M10" s="37"/>
    </row>
    <row r="11" ht="15" spans="1:13">
      <c r="A11" s="25"/>
      <c r="B11" s="26"/>
      <c r="C11" s="26"/>
      <c r="D11" s="26"/>
      <c r="E11" s="22" t="s">
        <v>38</v>
      </c>
      <c r="F11" s="23">
        <v>5500</v>
      </c>
      <c r="G11" s="24">
        <f t="shared" si="0"/>
        <v>275</v>
      </c>
      <c r="H11" s="24">
        <f t="shared" si="1"/>
        <v>5775</v>
      </c>
      <c r="I11" s="41"/>
      <c r="J11" s="42"/>
      <c r="K11" s="43"/>
      <c r="L11" s="43"/>
      <c r="M11" s="37"/>
    </row>
    <row r="12" ht="15" spans="1:13">
      <c r="A12" s="25"/>
      <c r="B12" s="26"/>
      <c r="C12" s="26"/>
      <c r="D12" s="26"/>
      <c r="E12" s="22" t="s">
        <v>39</v>
      </c>
      <c r="F12" s="23">
        <v>2633</v>
      </c>
      <c r="G12" s="24">
        <f t="shared" si="0"/>
        <v>131.65</v>
      </c>
      <c r="H12" s="24">
        <f t="shared" si="1"/>
        <v>2764.65</v>
      </c>
      <c r="I12" s="41"/>
      <c r="J12" s="42"/>
      <c r="K12" s="43"/>
      <c r="L12" s="43"/>
      <c r="M12" s="37"/>
    </row>
    <row r="13" ht="15" spans="1:13">
      <c r="A13" s="25"/>
      <c r="B13" s="26"/>
      <c r="C13" s="26"/>
      <c r="D13" s="26"/>
      <c r="E13" s="22" t="s">
        <v>40</v>
      </c>
      <c r="F13" s="23">
        <v>1346</v>
      </c>
      <c r="G13" s="24">
        <f t="shared" si="0"/>
        <v>67.3</v>
      </c>
      <c r="H13" s="24">
        <f t="shared" si="1"/>
        <v>1413.3</v>
      </c>
      <c r="I13" s="41"/>
      <c r="J13" s="42"/>
      <c r="K13" s="43"/>
      <c r="L13" s="43"/>
      <c r="M13" s="37"/>
    </row>
    <row r="14" ht="13.5" spans="1:13">
      <c r="A14" s="27"/>
      <c r="B14" s="22"/>
      <c r="C14" s="22"/>
      <c r="D14" s="22"/>
      <c r="E14" s="28" t="s">
        <v>41</v>
      </c>
      <c r="F14" s="29">
        <f>SUM(F9:F13)</f>
        <v>20400</v>
      </c>
      <c r="G14" s="29">
        <f>H14-F14</f>
        <v>1020</v>
      </c>
      <c r="H14" s="29">
        <f>SUM(H9:H13)</f>
        <v>21420</v>
      </c>
      <c r="I14" s="44"/>
      <c r="J14" s="45"/>
      <c r="K14" s="45"/>
      <c r="L14" s="46"/>
      <c r="M14" s="37"/>
    </row>
  </sheetData>
  <mergeCells count="14">
    <mergeCell ref="A1:L1"/>
    <mergeCell ref="A2:L2"/>
    <mergeCell ref="E3:F3"/>
    <mergeCell ref="J3:L3"/>
    <mergeCell ref="J4:L4"/>
    <mergeCell ref="J6:L6"/>
    <mergeCell ref="A9:A13"/>
    <mergeCell ref="B9:B13"/>
    <mergeCell ref="C9:C13"/>
    <mergeCell ref="D9:D13"/>
    <mergeCell ref="I9:I13"/>
    <mergeCell ref="J9:J13"/>
    <mergeCell ref="K9:K13"/>
    <mergeCell ref="L9:L1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13233</vt:lpstr>
      <vt:lpstr>53912</vt:lpstr>
      <vt:lpstr>97312</vt:lpstr>
      <vt:lpstr>97314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2021-06-25T10:14:00Z</cp:lastPrinted>
  <dcterms:modified xsi:type="dcterms:W3CDTF">2024-06-05T00:11:13Z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F29BD4DB16064C7190BCE7C10875D46C_13</vt:lpwstr>
  </property>
</Properties>
</file>