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sheet!$A$7:$L$14</definedName>
    <definedName name="Ext">[1]LUT!$G$2</definedName>
    <definedName name="Gender">[1]LUT!$I$1:$BI$1</definedName>
    <definedName name="_xlnm.Print_Area" localSheetId="0">sheet!$A$1:$L$14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<sst xmlns="http://schemas.openxmlformats.org/spreadsheetml/2006/main" count="51" uniqueCount="44">
  <si>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</si>
  <si>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</si>
  <si>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跨越70997997504</t>
  </si>
  <si>
    <t>诸暨英其尔袜业有限公司 浙江省绍兴市诸暨市草塔工业园区 13867580993 邱增雨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</si>
  <si>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</si>
  <si>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</si>
  <si>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</si>
  <si>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</si>
  <si>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</si>
  <si>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</si>
  <si>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</si>
  <si>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</si>
  <si>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</si>
  <si>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</si>
  <si>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</si>
  <si>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</si>
  <si>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</si>
  <si>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</si>
  <si>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</si>
  <si>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</si>
  <si>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</si>
  <si>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</si>
  <si>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</si>
  <si>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</si>
  <si>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</si>
  <si>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</si>
  <si>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</si>
  <si>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24TRI-8108</t>
  </si>
  <si>
    <t>防盗磁条</t>
  </si>
  <si>
    <t>LEOLISO</t>
  </si>
  <si>
    <t>6-1</t>
  </si>
  <si>
    <t>43*30*29</t>
  </si>
  <si>
    <t>24TRI-8109</t>
  </si>
  <si>
    <t>MINILEO</t>
  </si>
  <si>
    <t>6-2</t>
  </si>
  <si>
    <t>31*23*23</t>
  </si>
  <si>
    <t>24TR1-8111</t>
  </si>
  <si>
    <t>FLAG</t>
  </si>
  <si>
    <t>6-3</t>
  </si>
  <si>
    <t>24TR1-8112</t>
  </si>
  <si>
    <t>CAS</t>
  </si>
  <si>
    <t>6-4</t>
  </si>
  <si>
    <t>6-5</t>
  </si>
  <si>
    <t>6-6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</si>
</sst>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4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view="pageBreakPreview" zoomScale="87" zoomScaleNormal="100" workbookViewId="0">
      <selection activeCell="A11" sqref="A11:A13"/>
    </sheetView>
  </sheetViews>
  <sheetFormatPr defaultColWidth="18" defaultRowHeight="26.25"/>
  <cols>
    <col min="1" max="1" width="20.625" style="3" customWidth="1"/>
    <col min="2" max="2" width="17.675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45366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40"/>
      <c r="J5" s="41"/>
      <c r="K5" s="41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42" t="s">
        <v>12</v>
      </c>
      <c r="K6" s="42" t="s">
        <v>13</v>
      </c>
      <c r="L6" s="42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43" t="s">
        <v>23</v>
      </c>
      <c r="J7" s="44" t="s">
        <v>24</v>
      </c>
      <c r="K7" s="44" t="s">
        <v>25</v>
      </c>
      <c r="L7" s="44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6"/>
      <c r="E8" s="27"/>
      <c r="F8" s="28">
        <v>25000</v>
      </c>
      <c r="G8" s="27">
        <f>H8-F8</f>
        <v>0</v>
      </c>
      <c r="H8" s="28">
        <v>25000</v>
      </c>
      <c r="I8" s="45" t="s">
        <v>30</v>
      </c>
      <c r="J8" s="27">
        <f>K8-0.75</f>
        <v>12.05</v>
      </c>
      <c r="K8" s="27">
        <v>12.8</v>
      </c>
      <c r="L8" s="27" t="s">
        <v>31</v>
      </c>
    </row>
    <row r="9" s="2" customFormat="1" ht="33" customHeight="1" spans="1:12">
      <c r="A9" s="24" t="s">
        <v>32</v>
      </c>
      <c r="B9" s="25" t="s">
        <v>28</v>
      </c>
      <c r="C9" s="26" t="s">
        <v>33</v>
      </c>
      <c r="D9" s="26"/>
      <c r="E9" s="27"/>
      <c r="F9" s="28">
        <v>14200</v>
      </c>
      <c r="G9" s="27">
        <f>H9-F9</f>
        <v>0</v>
      </c>
      <c r="H9" s="28">
        <v>14200</v>
      </c>
      <c r="I9" s="45" t="s">
        <v>34</v>
      </c>
      <c r="J9" s="27">
        <f>K9-0.4</f>
        <v>7.05</v>
      </c>
      <c r="K9" s="27">
        <v>7.45</v>
      </c>
      <c r="L9" s="27" t="s">
        <v>35</v>
      </c>
    </row>
    <row r="10" s="2" customFormat="1" ht="33" customHeight="1" spans="1:12">
      <c r="A10" s="24" t="s">
        <v>36</v>
      </c>
      <c r="B10" s="25" t="s">
        <v>28</v>
      </c>
      <c r="C10" s="26" t="s">
        <v>37</v>
      </c>
      <c r="D10" s="26"/>
      <c r="E10" s="27"/>
      <c r="F10" s="28">
        <v>23000</v>
      </c>
      <c r="G10" s="27">
        <f>H10-F10</f>
        <v>0</v>
      </c>
      <c r="H10" s="28">
        <v>23000</v>
      </c>
      <c r="I10" s="45" t="s">
        <v>38</v>
      </c>
      <c r="J10" s="27">
        <f>K10-0.75</f>
        <v>11.1</v>
      </c>
      <c r="K10" s="27">
        <v>11.85</v>
      </c>
      <c r="L10" s="27" t="s">
        <v>31</v>
      </c>
    </row>
    <row r="11" s="2" customFormat="1" ht="33" customHeight="1" spans="1:12">
      <c r="A11" s="29" t="s">
        <v>39</v>
      </c>
      <c r="B11" s="30" t="s">
        <v>28</v>
      </c>
      <c r="C11" s="31" t="s">
        <v>40</v>
      </c>
      <c r="D11" s="26"/>
      <c r="E11" s="27"/>
      <c r="F11" s="28">
        <v>10000</v>
      </c>
      <c r="G11" s="27">
        <f>H11-F11</f>
        <v>0</v>
      </c>
      <c r="H11" s="28">
        <v>10000</v>
      </c>
      <c r="I11" s="45" t="s">
        <v>41</v>
      </c>
      <c r="J11" s="27">
        <f>K11-0.4</f>
        <v>4.95</v>
      </c>
      <c r="K11" s="27">
        <v>5.35</v>
      </c>
      <c r="L11" s="27" t="s">
        <v>35</v>
      </c>
    </row>
    <row r="12" s="2" customFormat="1" ht="33" customHeight="1" spans="1:12">
      <c r="A12" s="32"/>
      <c r="B12" s="33"/>
      <c r="C12" s="34"/>
      <c r="D12" s="26"/>
      <c r="E12" s="27"/>
      <c r="F12" s="28">
        <v>30000</v>
      </c>
      <c r="G12" s="27">
        <f>H12-F12</f>
        <v>0</v>
      </c>
      <c r="H12" s="28">
        <v>30000</v>
      </c>
      <c r="I12" s="45" t="s">
        <v>42</v>
      </c>
      <c r="J12" s="27">
        <f>K12-0.75</f>
        <v>14.45</v>
      </c>
      <c r="K12" s="27">
        <v>15.2</v>
      </c>
      <c r="L12" s="27" t="s">
        <v>31</v>
      </c>
    </row>
    <row r="13" s="2" customFormat="1" ht="33" customHeight="1" spans="1:12">
      <c r="A13" s="32"/>
      <c r="B13" s="33"/>
      <c r="C13" s="34"/>
      <c r="D13" s="26"/>
      <c r="E13" s="27"/>
      <c r="F13" s="28">
        <v>30000</v>
      </c>
      <c r="G13" s="27">
        <f>H13-F13</f>
        <v>0</v>
      </c>
      <c r="H13" s="28">
        <v>30000</v>
      </c>
      <c r="I13" s="45" t="s">
        <v>43</v>
      </c>
      <c r="J13" s="27">
        <v>14.45</v>
      </c>
      <c r="K13" s="27">
        <v>15.2</v>
      </c>
      <c r="L13" s="27" t="s">
        <v>31</v>
      </c>
    </row>
    <row r="14" s="2" customFormat="1" ht="33" customHeight="1" spans="1:12">
      <c r="A14" s="35"/>
      <c r="B14" s="36"/>
      <c r="C14" s="37"/>
      <c r="D14" s="37"/>
      <c r="E14" s="37"/>
      <c r="F14" s="37">
        <f>SUM(F8:F13)</f>
        <v>132200</v>
      </c>
      <c r="G14" s="37">
        <f>SUM(G8:G13)</f>
        <v>0</v>
      </c>
      <c r="H14" s="37">
        <f>SUM(H8:H13)</f>
        <v>132200</v>
      </c>
      <c r="I14" s="46"/>
      <c r="J14" s="47"/>
      <c r="K14" s="48"/>
      <c r="L14" s="49"/>
    </row>
    <row r="15" s="2" customFormat="1" ht="25.5" spans="1:12">
      <c r="A15" s="38"/>
      <c r="G15" s="39"/>
      <c r="I15" s="50"/>
      <c r="J15" s="38"/>
      <c r="K15" s="38"/>
      <c r="L15" s="38"/>
    </row>
  </sheetData>
  <autoFilter ref="A7:L14">
    <sortState ref="A7:L14">
      <sortCondition ref="I7"/>
    </sortState>
    <extLst/>
  </autoFilter>
  <mergeCells count="8">
    <mergeCell ref="A1:L1"/>
    <mergeCell ref="A2:L2"/>
    <mergeCell ref="E3:F3"/>
    <mergeCell ref="D4:G4"/>
    <mergeCell ref="B5:K5"/>
    <mergeCell ref="A11:A13"/>
    <mergeCell ref="B11:B13"/>
    <mergeCell ref="C11:C13"/>
  </mergeCells>
  <printOptions gridLines="1"/>
  <pageMargins left="0" right="0" top="0" bottom="0" header="0.31496062992126" footer="0.31496062992126"/>
  <pageSetup paperSize="9" scale="9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2024-03-15T10:18:31Z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