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<sst xmlns="http://schemas.openxmlformats.org/spreadsheetml/2006/main" count="34" uniqueCount="34">
  <si>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</si>
  <si>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</si>
  <si>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</si>
  <si>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SF1534415827517</t>
  </si>
  <si>
    <t>顺丰快递</t>
  </si>
  <si>
    <t>王春烽，17622950210，河北省衡水市阜城县经济开区西区盛鼎東路1789号河北柯朗服飾有限公司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</si>
  <si>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</si>
  <si>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</si>
  <si>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</si>
  <si>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</si>
  <si>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</si>
  <si>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</si>
  <si>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</si>
  <si>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</si>
  <si>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</si>
  <si>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</si>
  <si>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</si>
  <si>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</si>
  <si>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</si>
  <si>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</si>
  <si>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</si>
  <si>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</si>
  <si>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</si>
  <si>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</si>
  <si>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</si>
  <si>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</si>
  <si>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</si>
  <si>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</si>
  <si>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</si>
  <si>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</si>
  <si>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柯朗服饰，S24070057</t>
  </si>
  <si>
    <t>YA053-黑色-19cm，1575</t>
  </si>
  <si>
    <t>P24070083，M9M3007C-HU 24FL28136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</si>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</sst>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9" sqref="K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45476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15"/>
      <c r="J4" s="15"/>
      <c r="K4" s="15"/>
      <c r="L4" s="15"/>
    </row>
    <row r="5" ht="9.95" customHeight="1" spans="9:10">
      <c r="I5" s="31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2" t="s">
        <v>28</v>
      </c>
      <c r="L7" s="17" t="s">
        <v>29</v>
      </c>
    </row>
    <row r="8" s="2" customFormat="1" ht="60" customHeight="1" spans="1:12">
      <c r="A8" s="22" t="s">
        <v>30</v>
      </c>
      <c r="B8" s="22" t="s">
        <v>31</v>
      </c>
      <c r="C8" s="22" t="s">
        <v>32</v>
      </c>
      <c r="D8" s="23"/>
      <c r="E8" s="23"/>
      <c r="F8" s="24">
        <v>1575</v>
      </c>
      <c r="G8" s="25">
        <f>+F8*0.05</f>
        <v>78.75</v>
      </c>
      <c r="H8" s="25">
        <f>+F8+G8</f>
        <v>1653.75</v>
      </c>
      <c r="I8" s="33">
        <v>0.47</v>
      </c>
      <c r="J8" s="34">
        <v>0.6</v>
      </c>
      <c r="K8" s="34" t="s">
        <v>33</v>
      </c>
      <c r="L8" s="33">
        <v>1</v>
      </c>
    </row>
    <row r="9" s="2" customFormat="1" ht="60" customHeight="1" spans="1:12">
      <c r="A9" s="22"/>
      <c r="B9" s="22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1575</v>
      </c>
      <c r="G11" s="29">
        <f>SUM(G8:G10)</f>
        <v>78.75</v>
      </c>
      <c r="H11" s="29">
        <f>SUM(H8:H10)</f>
        <v>1653.75</v>
      </c>
      <c r="I11" s="28"/>
      <c r="J11" s="28">
        <f>SUM(J8:J10)</f>
        <v>0.6</v>
      </c>
      <c r="K11" s="35"/>
      <c r="L11" s="28">
        <f>SUM(L8:L10)</f>
        <v>1</v>
      </c>
    </row>
    <row r="13" spans="3:3">
      <c r="C13" s="30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83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2024-07-04T01:27:58Z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