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Sheet1!$A$1:$L$35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/>
  <c r="H9"/>
  <c r="G10"/>
  <c r="H10" s="1"/>
  <c r="G11"/>
  <c r="H11" s="1"/>
  <c r="G12"/>
  <c r="H12" s="1"/>
  <c r="G13"/>
  <c r="H13"/>
  <c r="G14"/>
  <c r="H14" s="1"/>
  <c r="G15"/>
  <c r="H15" s="1"/>
  <c r="G16"/>
  <c r="H16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30"/>
  <c r="H30" s="1"/>
  <c r="G31"/>
  <c r="H31" s="1"/>
  <c r="G32"/>
  <c r="H32" s="1"/>
  <c r="G33"/>
  <c r="H33"/>
  <c r="H8"/>
  <c r="G8"/>
  <c r="F34"/>
  <c r="F28"/>
  <c r="F16"/>
  <c r="F28" i="9" l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<sst xmlns="http://schemas.openxmlformats.org/spreadsheetml/2006/main" count="147" uniqueCount="91">
  <si>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</si>
  <si>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</si>
  <si>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</si>
  <si>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</si>
  <si>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</si>
  <si>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</si>
  <si>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</si>
  <si>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</si>
  <si>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</si>
  <si>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</si>
  <si>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</si>
  <si>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</si>
  <si>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</si>
  <si>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</si>
  <si>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</si>
  <si>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</si>
  <si>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</si>
  <si>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</si>
  <si>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</si>
  <si>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</si>
  <si>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</si>
  <si>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</si>
  <si>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</si>
  <si>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</si>
  <si>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</si>
  <si>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</si>
  <si>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</si>
  <si>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</si>
  <si>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</si>
  <si>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</si>
  <si>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</si>
  <si>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</si>
  <si>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</si>
  <si>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</si>
  <si>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</si>
  <si>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</si>
  <si>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</si>
  <si>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</si>
  <si>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</si>
  <si>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</si>
  <si>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</si>
  <si>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</si>
  <si>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</si>
  <si>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</si>
  <si>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</si>
  <si>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</si>
  <si>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</si>
  <si>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</si>
  <si>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</si>
  <si>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</si>
  <si>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</si>
  <si>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</si>
  <si>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</si>
  <si>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</si>
  <si>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</si>
  <si>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</si>
  <si>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</si>
  <si>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</si>
  <si>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</si>
  <si>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</si>
  <si>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</si>
  <si>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</si>
  <si>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</si>
  <si>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SF 1530433580819</t>
    <phoneticPr fontId="15" type="noConversion"/>
  </si>
  <si>
    <t xml:space="preserve">安徽爱戈斯服饰有限公司     黄云萍    13671706768     安徽省六安高新技术产业开发区创新路24号                                                                                                        
</t>
    <phoneticPr fontId="15" type="noConversion"/>
  </si>
  <si>
    <t>201-MOU79089U</t>
    <phoneticPr fontId="15" type="noConversion"/>
  </si>
  <si>
    <t xml:space="preserve">HERUN MM CARDIGAN </t>
    <phoneticPr fontId="15" type="noConversion"/>
  </si>
  <si>
    <t>400984370463</t>
    <phoneticPr fontId="15" type="noConversion"/>
  </si>
  <si>
    <t>400984370470</t>
    <phoneticPr fontId="15" type="noConversion"/>
  </si>
  <si>
    <t>400984370487</t>
    <phoneticPr fontId="15" type="noConversion"/>
  </si>
  <si>
    <t>400984370494</t>
    <phoneticPr fontId="15" type="noConversion"/>
  </si>
  <si>
    <t>400984370500</t>
    <phoneticPr fontId="15" type="noConversion"/>
  </si>
  <si>
    <t>400984370517</t>
    <phoneticPr fontId="15" type="noConversion"/>
  </si>
  <si>
    <t>400984370524</t>
    <phoneticPr fontId="15" type="noConversion"/>
  </si>
  <si>
    <t>400984370531</t>
    <phoneticPr fontId="15" type="noConversion"/>
  </si>
  <si>
    <t>451023192966</t>
    <phoneticPr fontId="15" type="noConversion"/>
  </si>
  <si>
    <t>451023193048</t>
    <phoneticPr fontId="15" type="noConversion"/>
  </si>
  <si>
    <t>451023193123</t>
    <phoneticPr fontId="15" type="noConversion"/>
  </si>
  <si>
    <t>451023193208</t>
    <phoneticPr fontId="15" type="noConversion"/>
  </si>
  <si>
    <t>451023193383</t>
    <phoneticPr fontId="15" type="noConversion"/>
  </si>
  <si>
    <t>451023193468</t>
    <phoneticPr fontId="15" type="noConversion"/>
  </si>
  <si>
    <t>451023193536</t>
    <phoneticPr fontId="15" type="noConversion"/>
  </si>
  <si>
    <t>451023193611</t>
    <phoneticPr fontId="15" type="noConversion"/>
  </si>
  <si>
    <t>451023193796</t>
    <phoneticPr fontId="15" type="noConversion"/>
  </si>
  <si>
    <t>201-MOU79089U</t>
  </si>
  <si>
    <t>BK423</t>
  </si>
  <si>
    <t>BK380</t>
  </si>
  <si>
    <t xml:space="preserve">P24070633 //S24070431           </t>
    <phoneticPr fontId="19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</si>
  <si>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5*50</t>
    </r>
    <phoneticPr fontId="15" type="noConversion"/>
  </si>
  <si>
    <r>
      <t>3</t>
    </r>
    <r>
      <rPr>
        <sz val="11"/>
        <color theme="1"/>
        <rFont val="宋体"/>
        <family val="3"/>
        <charset val="134"/>
        <scheme val="minor"/>
      </rPr>
      <t>0*20</t>
    </r>
    <phoneticPr fontId="15" type="noConversion"/>
  </si>
  <si>
    <r>
      <t>6</t>
    </r>
    <r>
      <rPr>
        <sz val="11"/>
        <color theme="1"/>
        <rFont val="宋体"/>
        <family val="3"/>
        <charset val="134"/>
        <scheme val="minor"/>
      </rPr>
      <t>0*90</t>
    </r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</si>
</sst>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3" formatCode="0_ 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87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27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179" fontId="27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179" fontId="0" fillId="0" borderId="1" xfId="0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22" fillId="0" borderId="2" xfId="0" applyFont="1" applyBorder="1" applyAlignment="1">
      <alignment horizontal="center" vertical="center" wrapText="1"/>
    </xf>
    <xf numFmtId="179" fontId="22" fillId="0" borderId="3" xfId="0" applyFont="1" applyBorder="1" applyAlignment="1">
      <alignment horizontal="center" vertical="center" wrapText="1"/>
    </xf>
    <xf numFmtId="179" fontId="22" fillId="0" borderId="4" xfId="0" applyFont="1" applyBorder="1" applyAlignment="1">
      <alignment horizontal="center" vertical="center" wrapText="1"/>
    </xf>
    <xf numFmtId="179" fontId="22" fillId="0" borderId="8" xfId="0" applyFont="1" applyBorder="1" applyAlignment="1">
      <alignment horizontal="center" vertical="center" wrapText="1"/>
    </xf>
    <xf numFmtId="179" fontId="22" fillId="0" borderId="0" xfId="0" applyFont="1" applyBorder="1" applyAlignment="1">
      <alignment horizontal="center" vertical="center" wrapText="1"/>
    </xf>
    <xf numFmtId="179" fontId="22" fillId="0" borderId="9" xfId="0" applyFont="1" applyBorder="1" applyAlignment="1">
      <alignment horizontal="center" vertical="center" wrapText="1"/>
    </xf>
    <xf numFmtId="179" fontId="22" fillId="0" borderId="5" xfId="0" applyFont="1" applyBorder="1" applyAlignment="1">
      <alignment horizontal="center" vertical="center" wrapText="1"/>
    </xf>
    <xf numFmtId="179" fontId="22" fillId="0" borderId="6" xfId="0" applyFont="1" applyBorder="1" applyAlignment="1">
      <alignment horizontal="center" vertical="center" wrapText="1"/>
    </xf>
    <xf numFmtId="179" fontId="22" fillId="0" borderId="7" xfId="0" applyFont="1" applyBorder="1" applyAlignment="1">
      <alignment horizontal="center" vertical="center" wrapText="1"/>
    </xf>
    <xf numFmtId="179" fontId="0" fillId="0" borderId="10" xfId="0" applyBorder="1">
      <alignment vertical="center"/>
    </xf>
    <xf numFmtId="179" fontId="27" fillId="0" borderId="10" xfId="0" applyFont="1" applyBorder="1">
      <alignment vertical="center"/>
    </xf>
    <xf numFmtId="0" fontId="26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9" fontId="24" fillId="0" borderId="0" xfId="0" applyFont="1" applyAlignment="1">
      <alignment horizontal="center" vertical="center" wrapText="1"/>
    </xf>
    <xf numFmtId="179" fontId="24" fillId="0" borderId="3" xfId="0" applyFont="1" applyBorder="1" applyAlignment="1">
      <alignment horizontal="center" vertical="center" wrapText="1"/>
    </xf>
    <xf numFmtId="179" fontId="24" fillId="0" borderId="6" xfId="0" applyFont="1" applyBorder="1" applyAlignment="1">
      <alignment horizontal="center" vertical="center" wrapText="1"/>
    </xf>
    <xf numFmtId="179" fontId="0" fillId="0" borderId="9" xfId="0" applyBorder="1" applyAlignment="1">
      <alignment horizontal="center" vertical="center" wrapText="1"/>
    </xf>
    <xf numFmtId="179" fontId="0" fillId="0" borderId="7" xfId="0" applyBorder="1" applyAlignment="1">
      <alignment horizontal="center" vertical="center" wrapText="1"/>
    </xf>
    <xf numFmtId="179" fontId="26" fillId="0" borderId="4" xfId="0" applyFont="1" applyBorder="1" applyAlignment="1">
      <alignment horizontal="center" vertical="center" wrapText="1"/>
    </xf>
    <xf numFmtId="179" fontId="0" fillId="0" borderId="12" xfId="0" applyBorder="1" applyAlignment="1">
      <alignment horizontal="center" vertical="center"/>
    </xf>
    <xf numFmtId="179" fontId="0" fillId="0" borderId="13" xfId="0" applyBorder="1" applyAlignment="1">
      <alignment horizontal="center" vertical="center"/>
    </xf>
    <xf numFmtId="179" fontId="26" fillId="0" borderId="11" xfId="0" applyFont="1" applyBorder="1" applyAlignment="1">
      <alignment horizontal="center" vertical="center"/>
    </xf>
    <xf numFmtId="183" fontId="0" fillId="0" borderId="1" xfId="0" applyNumberFormat="1" applyBorder="1">
      <alignment vertical="center"/>
    </xf>
    <xf numFmtId="0" fontId="28" fillId="0" borderId="1" xfId="0" applyNumberFormat="1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41" t="s">
        <v>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6.25">
      <c r="A2" s="43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5" customHeight="1">
      <c r="A3" s="11"/>
      <c r="B3" s="11"/>
      <c r="C3" s="11"/>
      <c r="D3" s="21" t="s">
        <v>0</v>
      </c>
      <c r="E3" s="45">
        <v>45321</v>
      </c>
      <c r="F3" s="45"/>
      <c r="G3" s="53" t="s">
        <v>28</v>
      </c>
      <c r="H3" s="54"/>
      <c r="I3" s="54"/>
      <c r="J3" s="54"/>
      <c r="K3" s="54"/>
      <c r="L3" s="55"/>
    </row>
    <row r="4" spans="1:12" ht="15">
      <c r="A4" s="17"/>
      <c r="B4" s="11"/>
      <c r="C4" s="46" t="s">
        <v>1</v>
      </c>
      <c r="D4" s="46"/>
      <c r="E4" s="47" t="s">
        <v>29</v>
      </c>
      <c r="F4" s="47"/>
      <c r="G4" s="56"/>
      <c r="H4" s="57"/>
      <c r="I4" s="57"/>
      <c r="J4" s="57"/>
      <c r="K4" s="57"/>
      <c r="L4" s="58"/>
    </row>
    <row r="5" spans="1:12" ht="9.75" customHeight="1">
      <c r="A5" s="11"/>
      <c r="B5" s="18"/>
      <c r="C5" s="11"/>
      <c r="D5" s="22"/>
      <c r="E5" s="11"/>
      <c r="F5" s="13"/>
      <c r="G5" s="59"/>
      <c r="H5" s="60"/>
      <c r="I5" s="60"/>
      <c r="J5" s="60"/>
      <c r="K5" s="60"/>
      <c r="L5" s="61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48" t="s">
        <v>38</v>
      </c>
      <c r="B8" s="49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48"/>
      <c r="B9" s="49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48"/>
      <c r="B10" s="49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48"/>
      <c r="B11" s="49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50" t="s">
        <v>61</v>
      </c>
      <c r="B14" s="51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50"/>
      <c r="B15" s="52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50"/>
      <c r="B16" s="52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50"/>
      <c r="B17" s="52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50"/>
      <c r="B18" s="52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50"/>
      <c r="B19" s="52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50"/>
      <c r="B20" s="52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50"/>
      <c r="B21" s="52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50"/>
      <c r="B22" s="52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50"/>
      <c r="B23" s="52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50"/>
      <c r="B24" s="52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50"/>
      <c r="B25" s="52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50"/>
      <c r="B26" s="52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50"/>
      <c r="B27" s="52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8:A11"/>
    <mergeCell ref="B8:B11"/>
    <mergeCell ref="A14:A27"/>
    <mergeCell ref="B14:B27"/>
    <mergeCell ref="G3:L5"/>
    <mergeCell ref="A1:L1"/>
    <mergeCell ref="A2:L2"/>
    <mergeCell ref="E3:F3"/>
    <mergeCell ref="C4:D4"/>
    <mergeCell ref="E4:F4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4" workbookViewId="0">
      <selection activeCell="L24" sqref="L24"/>
    </sheetView>
  </sheetViews>
  <sheetFormatPr defaultRowHeight="13.5"/>
  <cols>
    <col min="1" max="1" width="12.125" style="15" customWidth="1"/>
    <col min="2" max="2" width="9" style="15"/>
    <col min="3" max="3" width="15.25" style="15" customWidth="1"/>
    <col min="4" max="4" width="15.625" style="15" customWidth="1"/>
    <col min="5" max="5" width="19.25" style="39" customWidth="1"/>
    <col min="6" max="6" width="11.625" style="24" customWidth="1"/>
    <col min="7" max="7" width="10.25" style="15" customWidth="1"/>
    <col min="8" max="12" width="9" style="15"/>
  </cols>
  <sheetData>
    <row r="1" spans="1:12" ht="26.25">
      <c r="A1" s="43" t="s">
        <v>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6.25">
      <c r="A2" s="43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5">
      <c r="A3" s="35"/>
      <c r="B3" s="35"/>
      <c r="C3" s="35"/>
      <c r="D3" s="21" t="s">
        <v>0</v>
      </c>
      <c r="E3" s="45">
        <v>45402</v>
      </c>
      <c r="F3" s="45"/>
      <c r="G3" s="62" t="s">
        <v>64</v>
      </c>
      <c r="H3" s="63"/>
      <c r="I3" s="63"/>
      <c r="J3" s="63"/>
      <c r="K3" s="63"/>
      <c r="L3" s="64"/>
    </row>
    <row r="4" spans="1:12" ht="15">
      <c r="A4" s="17"/>
      <c r="B4" s="35"/>
      <c r="C4" s="46" t="s">
        <v>1</v>
      </c>
      <c r="D4" s="46"/>
      <c r="E4" s="47" t="s">
        <v>63</v>
      </c>
      <c r="F4" s="47"/>
      <c r="G4" s="65"/>
      <c r="H4" s="66"/>
      <c r="I4" s="66"/>
      <c r="J4" s="66"/>
      <c r="K4" s="66"/>
      <c r="L4" s="67"/>
    </row>
    <row r="5" spans="1:12" ht="15">
      <c r="A5" s="35"/>
      <c r="B5" s="18"/>
      <c r="C5" s="35"/>
      <c r="D5" s="22"/>
      <c r="E5" s="37"/>
      <c r="F5" s="13"/>
      <c r="G5" s="68"/>
      <c r="H5" s="69"/>
      <c r="I5" s="69"/>
      <c r="J5" s="69"/>
      <c r="K5" s="69"/>
      <c r="L5" s="70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5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37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>
      <c r="A8" s="77" t="s">
        <v>87</v>
      </c>
      <c r="B8" s="81" t="s">
        <v>88</v>
      </c>
      <c r="C8" s="73" t="s">
        <v>65</v>
      </c>
      <c r="D8" s="86" t="s">
        <v>66</v>
      </c>
      <c r="E8" s="74" t="s">
        <v>67</v>
      </c>
      <c r="F8" s="75">
        <v>391</v>
      </c>
      <c r="G8" s="85">
        <f>F8*0.03</f>
        <v>11.73</v>
      </c>
      <c r="H8" s="85">
        <f>SUM(F8:G8)</f>
        <v>402.73</v>
      </c>
    </row>
    <row r="9" spans="1:12">
      <c r="A9" s="76"/>
      <c r="B9" s="79"/>
      <c r="C9" s="73" t="s">
        <v>65</v>
      </c>
      <c r="D9" s="86" t="s">
        <v>66</v>
      </c>
      <c r="E9" s="74" t="s">
        <v>68</v>
      </c>
      <c r="F9" s="75">
        <v>617</v>
      </c>
      <c r="G9" s="85">
        <f t="shared" ref="G9:G33" si="0">F9*0.03</f>
        <v>18.509999999999998</v>
      </c>
      <c r="H9" s="85">
        <f t="shared" ref="H9:H33" si="1">SUM(F9:G9)</f>
        <v>635.51</v>
      </c>
    </row>
    <row r="10" spans="1:12" ht="25.5" customHeight="1">
      <c r="A10" s="76"/>
      <c r="B10" s="79"/>
      <c r="C10" s="73" t="s">
        <v>65</v>
      </c>
      <c r="D10" s="86" t="s">
        <v>66</v>
      </c>
      <c r="E10" s="74" t="s">
        <v>69</v>
      </c>
      <c r="F10" s="75">
        <v>832</v>
      </c>
      <c r="G10" s="85">
        <f t="shared" si="0"/>
        <v>24.96</v>
      </c>
      <c r="H10" s="85">
        <f t="shared" si="1"/>
        <v>856.96</v>
      </c>
    </row>
    <row r="11" spans="1:12">
      <c r="A11" s="76"/>
      <c r="B11" s="79"/>
      <c r="C11" s="73" t="s">
        <v>65</v>
      </c>
      <c r="D11" s="86" t="s">
        <v>66</v>
      </c>
      <c r="E11" s="74" t="s">
        <v>70</v>
      </c>
      <c r="F11" s="75">
        <v>844</v>
      </c>
      <c r="G11" s="85">
        <f t="shared" si="0"/>
        <v>25.32</v>
      </c>
      <c r="H11" s="85">
        <f t="shared" si="1"/>
        <v>869.32</v>
      </c>
    </row>
    <row r="12" spans="1:12">
      <c r="A12" s="76"/>
      <c r="B12" s="79"/>
      <c r="C12" s="73" t="s">
        <v>65</v>
      </c>
      <c r="D12" s="86" t="s">
        <v>66</v>
      </c>
      <c r="E12" s="74" t="s">
        <v>71</v>
      </c>
      <c r="F12" s="75">
        <v>542</v>
      </c>
      <c r="G12" s="85">
        <f t="shared" si="0"/>
        <v>16.259999999999998</v>
      </c>
      <c r="H12" s="85">
        <f t="shared" si="1"/>
        <v>558.26</v>
      </c>
    </row>
    <row r="13" spans="1:12">
      <c r="A13" s="76"/>
      <c r="B13" s="79"/>
      <c r="C13" s="73" t="s">
        <v>65</v>
      </c>
      <c r="D13" s="86" t="s">
        <v>66</v>
      </c>
      <c r="E13" s="74" t="s">
        <v>72</v>
      </c>
      <c r="F13" s="75">
        <v>302</v>
      </c>
      <c r="G13" s="85">
        <f t="shared" si="0"/>
        <v>9.06</v>
      </c>
      <c r="H13" s="85">
        <f t="shared" si="1"/>
        <v>311.06</v>
      </c>
    </row>
    <row r="14" spans="1:12">
      <c r="A14" s="76"/>
      <c r="B14" s="79"/>
      <c r="C14" s="73" t="s">
        <v>65</v>
      </c>
      <c r="D14" s="86" t="s">
        <v>66</v>
      </c>
      <c r="E14" s="74" t="s">
        <v>73</v>
      </c>
      <c r="F14" s="75">
        <v>239</v>
      </c>
      <c r="G14" s="85">
        <f t="shared" si="0"/>
        <v>7.17</v>
      </c>
      <c r="H14" s="85">
        <f t="shared" si="1"/>
        <v>246.17</v>
      </c>
    </row>
    <row r="15" spans="1:12">
      <c r="A15" s="76"/>
      <c r="B15" s="80"/>
      <c r="C15" s="73" t="s">
        <v>65</v>
      </c>
      <c r="D15" s="86" t="s">
        <v>66</v>
      </c>
      <c r="E15" s="74" t="s">
        <v>74</v>
      </c>
      <c r="F15" s="75">
        <v>202</v>
      </c>
      <c r="G15" s="85">
        <f t="shared" si="0"/>
        <v>6.06</v>
      </c>
      <c r="H15" s="85">
        <f t="shared" si="1"/>
        <v>208.06</v>
      </c>
    </row>
    <row r="16" spans="1:12">
      <c r="A16" s="76"/>
      <c r="B16" s="71"/>
      <c r="C16" s="75"/>
      <c r="D16" s="75"/>
      <c r="E16" s="75"/>
      <c r="F16" s="75">
        <f>SUM(F8:F15)</f>
        <v>3969</v>
      </c>
      <c r="G16" s="85">
        <f t="shared" si="0"/>
        <v>119.07</v>
      </c>
      <c r="H16" s="85">
        <f t="shared" si="1"/>
        <v>4088.07</v>
      </c>
    </row>
    <row r="17" spans="1:12" s="36" customFormat="1">
      <c r="A17" s="76"/>
      <c r="B17" s="72"/>
      <c r="C17" s="75"/>
      <c r="D17" s="75"/>
      <c r="E17" s="75"/>
      <c r="F17" s="75"/>
      <c r="G17" s="85"/>
      <c r="H17" s="85"/>
      <c r="I17" s="38"/>
      <c r="J17" s="38"/>
      <c r="K17" s="38"/>
      <c r="L17" s="38"/>
    </row>
    <row r="18" spans="1:12">
      <c r="A18" s="76"/>
      <c r="B18" s="71"/>
      <c r="C18" s="75"/>
      <c r="D18" s="75"/>
      <c r="E18" s="75"/>
      <c r="F18" s="75"/>
      <c r="G18" s="85"/>
      <c r="H18" s="85"/>
    </row>
    <row r="19" spans="1:12">
      <c r="A19" s="76"/>
      <c r="B19" s="84" t="s">
        <v>89</v>
      </c>
      <c r="C19" s="73" t="s">
        <v>65</v>
      </c>
      <c r="D19" s="73"/>
      <c r="E19" s="74" t="s">
        <v>75</v>
      </c>
      <c r="F19" s="75">
        <v>40</v>
      </c>
      <c r="G19" s="85">
        <f t="shared" si="0"/>
        <v>1.2</v>
      </c>
      <c r="H19" s="85">
        <f t="shared" si="1"/>
        <v>41.2</v>
      </c>
    </row>
    <row r="20" spans="1:12">
      <c r="A20" s="76"/>
      <c r="B20" s="82"/>
      <c r="C20" s="73" t="s">
        <v>65</v>
      </c>
      <c r="D20" s="73"/>
      <c r="E20" s="74" t="s">
        <v>76</v>
      </c>
      <c r="F20" s="75">
        <v>102</v>
      </c>
      <c r="G20" s="85">
        <f t="shared" si="0"/>
        <v>3.06</v>
      </c>
      <c r="H20" s="85">
        <f t="shared" si="1"/>
        <v>105.06</v>
      </c>
    </row>
    <row r="21" spans="1:12">
      <c r="A21" s="76"/>
      <c r="B21" s="82"/>
      <c r="C21" s="73" t="s">
        <v>65</v>
      </c>
      <c r="D21" s="73"/>
      <c r="E21" s="74" t="s">
        <v>77</v>
      </c>
      <c r="F21" s="75">
        <v>139</v>
      </c>
      <c r="G21" s="85">
        <f t="shared" si="0"/>
        <v>4.17</v>
      </c>
      <c r="H21" s="85">
        <f t="shared" si="1"/>
        <v>143.16999999999999</v>
      </c>
    </row>
    <row r="22" spans="1:12">
      <c r="A22" s="76"/>
      <c r="B22" s="82"/>
      <c r="C22" s="73" t="s">
        <v>65</v>
      </c>
      <c r="D22" s="73"/>
      <c r="E22" s="74" t="s">
        <v>78</v>
      </c>
      <c r="F22" s="75">
        <v>139</v>
      </c>
      <c r="G22" s="85">
        <f t="shared" si="0"/>
        <v>4.17</v>
      </c>
      <c r="H22" s="85">
        <f t="shared" si="1"/>
        <v>143.16999999999999</v>
      </c>
    </row>
    <row r="23" spans="1:12">
      <c r="A23" s="76"/>
      <c r="B23" s="82"/>
      <c r="C23" s="73" t="s">
        <v>65</v>
      </c>
      <c r="D23" s="73"/>
      <c r="E23" s="74" t="s">
        <v>79</v>
      </c>
      <c r="F23" s="75">
        <v>126</v>
      </c>
      <c r="G23" s="85">
        <f t="shared" si="0"/>
        <v>3.78</v>
      </c>
      <c r="H23" s="85">
        <f t="shared" si="1"/>
        <v>129.78</v>
      </c>
    </row>
    <row r="24" spans="1:12">
      <c r="A24" s="76"/>
      <c r="B24" s="82"/>
      <c r="C24" s="73" t="s">
        <v>65</v>
      </c>
      <c r="D24" s="73"/>
      <c r="E24" s="74" t="s">
        <v>80</v>
      </c>
      <c r="F24" s="75">
        <v>40</v>
      </c>
      <c r="G24" s="85">
        <f t="shared" si="0"/>
        <v>1.2</v>
      </c>
      <c r="H24" s="85">
        <f t="shared" si="1"/>
        <v>41.2</v>
      </c>
    </row>
    <row r="25" spans="1:12">
      <c r="A25" s="76"/>
      <c r="B25" s="82"/>
      <c r="C25" s="73" t="s">
        <v>65</v>
      </c>
      <c r="D25" s="73"/>
      <c r="E25" s="74" t="s">
        <v>81</v>
      </c>
      <c r="F25" s="75">
        <v>40</v>
      </c>
      <c r="G25" s="85">
        <f t="shared" si="0"/>
        <v>1.2</v>
      </c>
      <c r="H25" s="85">
        <f t="shared" si="1"/>
        <v>41.2</v>
      </c>
    </row>
    <row r="26" spans="1:12">
      <c r="A26" s="76"/>
      <c r="B26" s="82"/>
      <c r="C26" s="73" t="s">
        <v>65</v>
      </c>
      <c r="D26" s="73"/>
      <c r="E26" s="74" t="s">
        <v>82</v>
      </c>
      <c r="F26" s="75">
        <v>27</v>
      </c>
      <c r="G26" s="85">
        <f t="shared" si="0"/>
        <v>0.80999999999999994</v>
      </c>
      <c r="H26" s="85">
        <f t="shared" si="1"/>
        <v>27.81</v>
      </c>
    </row>
    <row r="27" spans="1:12">
      <c r="A27" s="76"/>
      <c r="B27" s="83"/>
      <c r="C27" s="73" t="s">
        <v>65</v>
      </c>
      <c r="D27" s="73"/>
      <c r="E27" s="74" t="s">
        <v>83</v>
      </c>
      <c r="F27" s="75">
        <v>15</v>
      </c>
      <c r="G27" s="85">
        <f t="shared" si="0"/>
        <v>0.44999999999999996</v>
      </c>
      <c r="H27" s="85">
        <f t="shared" si="1"/>
        <v>15.45</v>
      </c>
    </row>
    <row r="28" spans="1:12">
      <c r="A28" s="76"/>
      <c r="C28" s="40"/>
      <c r="D28" s="40"/>
      <c r="E28" s="32"/>
      <c r="F28" s="75">
        <f>SUM(F19:F27)</f>
        <v>668</v>
      </c>
      <c r="G28" s="85">
        <f t="shared" si="0"/>
        <v>20.04</v>
      </c>
      <c r="H28" s="85">
        <f t="shared" si="1"/>
        <v>688.04</v>
      </c>
    </row>
    <row r="29" spans="1:12">
      <c r="A29" s="76"/>
      <c r="C29" s="40"/>
      <c r="D29" s="40"/>
      <c r="E29" s="32"/>
      <c r="F29" s="75"/>
      <c r="G29" s="85"/>
      <c r="H29" s="85"/>
    </row>
    <row r="30" spans="1:12">
      <c r="A30" s="76"/>
      <c r="B30" s="84" t="s">
        <v>90</v>
      </c>
      <c r="C30" s="75" t="s">
        <v>84</v>
      </c>
      <c r="D30" s="75"/>
      <c r="E30" s="75">
        <v>8283678</v>
      </c>
      <c r="F30" s="75">
        <v>183</v>
      </c>
      <c r="G30" s="85">
        <f t="shared" si="0"/>
        <v>5.49</v>
      </c>
      <c r="H30" s="85">
        <f t="shared" si="1"/>
        <v>188.49</v>
      </c>
    </row>
    <row r="31" spans="1:12">
      <c r="A31" s="76"/>
      <c r="B31" s="82"/>
      <c r="C31" s="75" t="s">
        <v>84</v>
      </c>
      <c r="D31" s="75"/>
      <c r="E31" s="75">
        <v>8283676</v>
      </c>
      <c r="F31" s="75">
        <v>148</v>
      </c>
      <c r="G31" s="85">
        <f t="shared" si="0"/>
        <v>4.4399999999999995</v>
      </c>
      <c r="H31" s="85">
        <f t="shared" si="1"/>
        <v>152.44</v>
      </c>
    </row>
    <row r="32" spans="1:12">
      <c r="A32" s="76"/>
      <c r="B32" s="82"/>
      <c r="C32" s="75" t="s">
        <v>84</v>
      </c>
      <c r="D32" s="75"/>
      <c r="E32" s="75" t="s">
        <v>85</v>
      </c>
      <c r="F32" s="75">
        <v>32</v>
      </c>
      <c r="G32" s="85">
        <f t="shared" si="0"/>
        <v>0.96</v>
      </c>
      <c r="H32" s="85">
        <f t="shared" si="1"/>
        <v>32.96</v>
      </c>
    </row>
    <row r="33" spans="1:8">
      <c r="A33" s="78"/>
      <c r="B33" s="83"/>
      <c r="C33" s="75" t="s">
        <v>84</v>
      </c>
      <c r="D33" s="75"/>
      <c r="E33" s="75" t="s">
        <v>86</v>
      </c>
      <c r="F33" s="75">
        <v>25</v>
      </c>
      <c r="G33" s="85">
        <f t="shared" si="0"/>
        <v>0.75</v>
      </c>
      <c r="H33" s="85">
        <f t="shared" si="1"/>
        <v>25.75</v>
      </c>
    </row>
    <row r="34" spans="1:8">
      <c r="F34" s="24">
        <f>SUM(F30:F33)</f>
        <v>388</v>
      </c>
    </row>
  </sheetData>
  <mergeCells count="10">
    <mergeCell ref="A1:L1"/>
    <mergeCell ref="A2:L2"/>
    <mergeCell ref="E3:F3"/>
    <mergeCell ref="G3:L5"/>
    <mergeCell ref="C4:D4"/>
    <mergeCell ref="E4:F4"/>
    <mergeCell ref="A8:A33"/>
    <mergeCell ref="B8:B15"/>
    <mergeCell ref="B19:B27"/>
    <mergeCell ref="B30:B33"/>
  </mergeCells>
  <phoneticPr fontId="15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2024-07-25T08:33:34Z</cp:lastPrinted>
  <dcterms:created xsi:type="dcterms:W3CDTF">2017-02-25T05:34:00Z</dcterms:created>
  <dcterms:modified xsi:type="dcterms:W3CDTF">2024-07-25T08:36:13Z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