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<sst xmlns="http://schemas.openxmlformats.org/spreadsheetml/2006/main" count="311" uniqueCount="77">
  <si>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</si>
  <si>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</si>
  <si>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</si>
  <si>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江苏维达印染有限公司  江苏省泰州市姜堰区扬州路1088号  杨江波15856052006安能500157024903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</si>
  <si>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</si>
  <si>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</si>
  <si>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</si>
  <si>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</si>
  <si>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</si>
  <si>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</si>
  <si>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</si>
  <si>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</si>
  <si>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</si>
  <si>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</si>
  <si>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</si>
  <si>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</si>
  <si>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</si>
  <si>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</si>
  <si>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</si>
  <si>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</si>
  <si>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</si>
  <si>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</si>
  <si>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</si>
  <si>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</si>
  <si>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</si>
  <si>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P24080445           </t>
  </si>
  <si>
    <t xml:space="preserve">20SPLBM8470                                       </t>
  </si>
  <si>
    <t xml:space="preserve">S24080252 </t>
  </si>
  <si>
    <t xml:space="preserve">X3926AZ                                                                                             </t>
  </si>
  <si>
    <t>45*33*26</t>
  </si>
  <si>
    <t xml:space="preserve">24_AULTH11410                                     </t>
  </si>
  <si>
    <t>45*33*16</t>
  </si>
  <si>
    <t xml:space="preserve">21 AULTH09845                                     </t>
  </si>
  <si>
    <t>45x33x16</t>
  </si>
  <si>
    <t>52x40x20</t>
  </si>
  <si>
    <t>52x40x28</t>
  </si>
  <si>
    <t>52x40x30</t>
  </si>
  <si>
    <t>总计</t>
  </si>
  <si>
    <t>颜色</t>
  </si>
  <si>
    <t>尺码</t>
  </si>
  <si>
    <t>生产数</t>
  </si>
  <si>
    <t>尺码段</t>
  </si>
  <si>
    <t>PO号</t>
  </si>
  <si>
    <t>X3926AZ</t>
  </si>
  <si>
    <t>P24080445</t>
  </si>
  <si>
    <t>45x33x16  重14.6kg 1/10  计11619</t>
  </si>
  <si>
    <t>52x40x28  19.4kg  5/10</t>
  </si>
  <si>
    <t>BK81 - BLACK</t>
  </si>
  <si>
    <t>XS</t>
  </si>
  <si>
    <t>XS-XL</t>
  </si>
  <si>
    <t>无价格</t>
  </si>
  <si>
    <t>GR184 - LT.GREY</t>
  </si>
  <si>
    <t>1411665、1411667</t>
  </si>
  <si>
    <t>S</t>
  </si>
  <si>
    <t>M</t>
  </si>
  <si>
    <t>L</t>
  </si>
  <si>
    <t>XL</t>
  </si>
  <si>
    <t>XS-XXL</t>
  </si>
  <si>
    <t>45x33x16  重13kg 2/10  计15140</t>
  </si>
  <si>
    <t>有价格</t>
  </si>
  <si>
    <t>XXL</t>
  </si>
  <si>
    <t>52x40x20  重 14.2kg   3/10</t>
  </si>
  <si>
    <t>BG732 - BEIGE</t>
  </si>
  <si>
    <t>45x33x16  重12.6kg  7/10</t>
  </si>
  <si>
    <t>GR504 - GREY</t>
  </si>
  <si>
    <t>S-XL</t>
  </si>
  <si>
    <t>45x33x16 重10kg  4/10</t>
  </si>
  <si>
    <t>52x40x30  14kg  6/10 重14kg</t>
  </si>
  <si>
    <t>GN1255 - MINT</t>
  </si>
  <si>
    <t>KH465 - LT.KHAKI</t>
  </si>
  <si>
    <t>52x40x30 重23.5kg 计21992 9/10</t>
  </si>
  <si>
    <t>WT34 - WHITE</t>
  </si>
  <si>
    <t>1415393、1415407、1429669</t>
  </si>
  <si>
    <t>52x40x30  重14.3kg  8/10</t>
  </si>
  <si>
    <t>KH142 - LT.KHAKI</t>
  </si>
  <si>
    <t>1415394、1415409、1429671</t>
  </si>
  <si>
    <t>52x40x30 重24.5kg 计23846 10/10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</si>
</sst>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177" fontId="14" fillId="3" borderId="1" xfId="0" applyNumberFormat="1" applyFont="1" applyFill="1" applyBorder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3" fillId="3" borderId="1" xfId="0" applyNumberFormat="1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5"/>
  <sheetViews>
    <sheetView tabSelected="1" workbookViewId="0">
      <selection activeCell="K28" sqref="A1:K28"/>
    </sheetView>
  </sheetViews>
  <sheetFormatPr defaultColWidth="9" defaultRowHeight="13.5"/>
  <cols>
    <col min="1" max="1" width="12.25" customWidth="1"/>
    <col min="2" max="2" width="15.375" customWidth="1"/>
    <col min="3" max="3" width="18.375" customWidth="1"/>
    <col min="11" max="11" width="18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4" t="s">
        <v>26</v>
      </c>
      <c r="C8" s="24" t="s">
        <v>27</v>
      </c>
      <c r="D8" s="24" t="s">
        <v>28</v>
      </c>
      <c r="E8" s="25">
        <v>146981</v>
      </c>
      <c r="F8" s="25"/>
      <c r="G8" s="25">
        <v>75000</v>
      </c>
      <c r="H8" s="25">
        <v>1</v>
      </c>
      <c r="I8" s="25"/>
      <c r="J8" s="25">
        <v>16.2</v>
      </c>
      <c r="K8" s="25" t="s">
        <v>29</v>
      </c>
    </row>
    <row r="9" spans="1:11">
      <c r="A9" s="24"/>
      <c r="B9" s="24"/>
      <c r="C9" s="24"/>
      <c r="D9" s="24"/>
      <c r="E9" s="25"/>
      <c r="F9" s="25"/>
      <c r="G9" s="25">
        <v>75000</v>
      </c>
      <c r="H9" s="25">
        <v>2</v>
      </c>
      <c r="I9" s="25"/>
      <c r="J9" s="25">
        <v>16.2</v>
      </c>
      <c r="K9" s="25" t="s">
        <v>29</v>
      </c>
    </row>
    <row r="10" spans="1:11">
      <c r="A10" s="24"/>
      <c r="B10" s="24" t="s">
        <v>30</v>
      </c>
      <c r="C10" s="24"/>
      <c r="D10" s="24"/>
      <c r="E10" s="25">
        <v>146981</v>
      </c>
      <c r="F10" s="25"/>
      <c r="G10" s="25">
        <v>20000</v>
      </c>
      <c r="H10" s="25">
        <v>3</v>
      </c>
      <c r="I10" s="25"/>
      <c r="J10" s="25">
        <v>19.8</v>
      </c>
      <c r="K10" s="25" t="s">
        <v>29</v>
      </c>
    </row>
    <row r="11" spans="1:11">
      <c r="A11" s="24"/>
      <c r="B11" s="24"/>
      <c r="C11" s="24"/>
      <c r="D11" s="24"/>
      <c r="E11" s="25"/>
      <c r="F11" s="25"/>
      <c r="G11" s="25">
        <v>20000</v>
      </c>
      <c r="H11" s="25">
        <v>4</v>
      </c>
      <c r="I11" s="25"/>
      <c r="J11" s="25">
        <v>19.8</v>
      </c>
      <c r="K11" s="25" t="s">
        <v>29</v>
      </c>
    </row>
    <row r="12" spans="1:11">
      <c r="A12" s="24"/>
      <c r="B12" s="24"/>
      <c r="C12" s="24"/>
      <c r="D12" s="24"/>
      <c r="E12" s="25"/>
      <c r="F12" s="25"/>
      <c r="G12" s="25">
        <v>20000</v>
      </c>
      <c r="H12" s="25">
        <v>5</v>
      </c>
      <c r="I12" s="25"/>
      <c r="J12" s="25">
        <v>19.8</v>
      </c>
      <c r="K12" s="25" t="s">
        <v>29</v>
      </c>
    </row>
    <row r="13" spans="1:11">
      <c r="A13" s="24"/>
      <c r="B13" s="24"/>
      <c r="C13" s="24"/>
      <c r="D13" s="24"/>
      <c r="E13" s="25"/>
      <c r="F13" s="25"/>
      <c r="G13" s="25">
        <v>20000</v>
      </c>
      <c r="H13" s="25">
        <v>6</v>
      </c>
      <c r="I13" s="25"/>
      <c r="J13" s="25">
        <v>19.8</v>
      </c>
      <c r="K13" s="25" t="s">
        <v>29</v>
      </c>
    </row>
    <row r="14" spans="1:11">
      <c r="A14" s="24"/>
      <c r="B14" s="24"/>
      <c r="C14" s="24"/>
      <c r="D14" s="24"/>
      <c r="E14" s="25"/>
      <c r="F14" s="25"/>
      <c r="G14" s="25">
        <v>20000</v>
      </c>
      <c r="H14" s="25">
        <v>7</v>
      </c>
      <c r="I14" s="25"/>
      <c r="J14" s="25">
        <v>19.8</v>
      </c>
      <c r="K14" s="25" t="s">
        <v>29</v>
      </c>
    </row>
    <row r="15" spans="1:11">
      <c r="A15" s="24"/>
      <c r="B15" s="24"/>
      <c r="C15" s="24"/>
      <c r="D15" s="24"/>
      <c r="E15" s="25"/>
      <c r="F15" s="25"/>
      <c r="G15" s="25">
        <v>20000</v>
      </c>
      <c r="H15" s="25">
        <v>8</v>
      </c>
      <c r="I15" s="25"/>
      <c r="J15" s="25">
        <v>19.8</v>
      </c>
      <c r="K15" s="25" t="s">
        <v>29</v>
      </c>
    </row>
    <row r="16" spans="1:11">
      <c r="A16" s="24"/>
      <c r="B16" s="24"/>
      <c r="C16" s="24"/>
      <c r="D16" s="24"/>
      <c r="E16" s="25"/>
      <c r="F16" s="25"/>
      <c r="G16" s="25">
        <v>20000</v>
      </c>
      <c r="H16" s="25">
        <v>9</v>
      </c>
      <c r="I16" s="25"/>
      <c r="J16" s="25">
        <v>19.8</v>
      </c>
      <c r="K16" s="25" t="s">
        <v>29</v>
      </c>
    </row>
    <row r="17" spans="1:11">
      <c r="A17" s="24"/>
      <c r="B17" s="24"/>
      <c r="C17" s="24"/>
      <c r="D17" s="24"/>
      <c r="E17" s="25"/>
      <c r="F17" s="25"/>
      <c r="G17" s="25">
        <v>10000</v>
      </c>
      <c r="H17" s="25">
        <v>10</v>
      </c>
      <c r="I17" s="25"/>
      <c r="J17" s="25">
        <v>10.7</v>
      </c>
      <c r="K17" s="25" t="s">
        <v>31</v>
      </c>
    </row>
    <row r="18" spans="1:11">
      <c r="A18" s="24"/>
      <c r="B18" s="24" t="s">
        <v>32</v>
      </c>
      <c r="C18" s="24"/>
      <c r="D18" s="24"/>
      <c r="E18" s="25">
        <v>146981</v>
      </c>
      <c r="F18" s="25"/>
      <c r="G18" s="25">
        <v>11619</v>
      </c>
      <c r="H18" s="25">
        <v>11</v>
      </c>
      <c r="I18" s="25"/>
      <c r="J18" s="25">
        <v>14.6</v>
      </c>
      <c r="K18" s="25" t="s">
        <v>33</v>
      </c>
    </row>
    <row r="19" spans="1:11">
      <c r="A19" s="24"/>
      <c r="B19" s="24"/>
      <c r="C19" s="24"/>
      <c r="D19" s="24"/>
      <c r="E19" s="25"/>
      <c r="F19" s="25"/>
      <c r="G19" s="25">
        <v>15140</v>
      </c>
      <c r="H19" s="25">
        <v>12</v>
      </c>
      <c r="I19" s="25"/>
      <c r="J19" s="25">
        <v>13</v>
      </c>
      <c r="K19" s="25" t="s">
        <v>33</v>
      </c>
    </row>
    <row r="20" spans="1:11">
      <c r="A20" s="24"/>
      <c r="B20" s="24"/>
      <c r="C20" s="24"/>
      <c r="D20" s="24"/>
      <c r="E20" s="25"/>
      <c r="F20" s="25"/>
      <c r="G20" s="25">
        <v>13191</v>
      </c>
      <c r="H20" s="25">
        <v>13</v>
      </c>
      <c r="I20" s="25"/>
      <c r="J20" s="25">
        <v>14.2</v>
      </c>
      <c r="K20" s="25" t="s">
        <v>34</v>
      </c>
    </row>
    <row r="21" spans="1:11">
      <c r="A21" s="24"/>
      <c r="B21" s="24"/>
      <c r="C21" s="24"/>
      <c r="D21" s="24"/>
      <c r="E21" s="25"/>
      <c r="F21" s="25"/>
      <c r="G21" s="25">
        <v>9505</v>
      </c>
      <c r="H21" s="25">
        <v>14</v>
      </c>
      <c r="I21" s="25"/>
      <c r="J21" s="25">
        <v>10</v>
      </c>
      <c r="K21" s="25" t="s">
        <v>33</v>
      </c>
    </row>
    <row r="22" spans="1:11">
      <c r="A22" s="24"/>
      <c r="B22" s="24"/>
      <c r="C22" s="24"/>
      <c r="D22" s="24"/>
      <c r="E22" s="25"/>
      <c r="F22" s="25"/>
      <c r="G22" s="25">
        <v>18498</v>
      </c>
      <c r="H22" s="25">
        <v>15</v>
      </c>
      <c r="I22" s="25"/>
      <c r="J22" s="25">
        <v>19.4</v>
      </c>
      <c r="K22" s="25" t="s">
        <v>35</v>
      </c>
    </row>
    <row r="23" spans="1:11">
      <c r="A23" s="24"/>
      <c r="B23" s="24"/>
      <c r="C23" s="24"/>
      <c r="D23" s="24"/>
      <c r="E23" s="25"/>
      <c r="F23" s="25"/>
      <c r="G23" s="25">
        <v>12463</v>
      </c>
      <c r="H23" s="25">
        <v>16</v>
      </c>
      <c r="I23" s="25"/>
      <c r="J23" s="25">
        <v>14</v>
      </c>
      <c r="K23" s="25" t="s">
        <v>35</v>
      </c>
    </row>
    <row r="24" spans="1:11">
      <c r="A24" s="24"/>
      <c r="B24" s="24"/>
      <c r="C24" s="24"/>
      <c r="D24" s="24"/>
      <c r="E24" s="25"/>
      <c r="F24" s="25"/>
      <c r="G24" s="25">
        <v>12058</v>
      </c>
      <c r="H24" s="25">
        <v>17</v>
      </c>
      <c r="I24" s="25"/>
      <c r="J24" s="25">
        <v>12.6</v>
      </c>
      <c r="K24" s="25" t="s">
        <v>33</v>
      </c>
    </row>
    <row r="25" spans="1:11">
      <c r="A25" s="24"/>
      <c r="B25" s="24"/>
      <c r="C25" s="24"/>
      <c r="D25" s="24"/>
      <c r="E25" s="25"/>
      <c r="F25" s="25"/>
      <c r="G25" s="25">
        <v>13191</v>
      </c>
      <c r="H25" s="25">
        <v>18</v>
      </c>
      <c r="I25" s="25"/>
      <c r="J25" s="25">
        <v>14.3</v>
      </c>
      <c r="K25" s="25" t="s">
        <v>35</v>
      </c>
    </row>
    <row r="26" spans="1:11">
      <c r="A26" s="24"/>
      <c r="B26" s="24"/>
      <c r="C26" s="24"/>
      <c r="D26" s="24"/>
      <c r="E26" s="25"/>
      <c r="F26" s="25"/>
      <c r="G26" s="25">
        <v>21992</v>
      </c>
      <c r="H26" s="25">
        <v>19</v>
      </c>
      <c r="I26" s="25"/>
      <c r="J26" s="25">
        <v>23.5</v>
      </c>
      <c r="K26" s="25" t="s">
        <v>36</v>
      </c>
    </row>
    <row r="27" spans="1:11">
      <c r="A27" s="24"/>
      <c r="B27" s="24"/>
      <c r="C27" s="24"/>
      <c r="D27" s="24"/>
      <c r="E27" s="25"/>
      <c r="F27" s="25"/>
      <c r="G27" s="25">
        <v>23846</v>
      </c>
      <c r="H27" s="25">
        <v>20</v>
      </c>
      <c r="I27" s="25"/>
      <c r="J27" s="25">
        <v>24.5</v>
      </c>
      <c r="K27" s="25" t="s">
        <v>36</v>
      </c>
    </row>
    <row r="28" spans="1:11">
      <c r="A28" s="25" t="s">
        <v>37</v>
      </c>
      <c r="B28" s="25"/>
      <c r="C28" s="25"/>
      <c r="D28" s="25"/>
      <c r="E28" s="26">
        <f>SUM(E8:E27)</f>
        <v>440943</v>
      </c>
      <c r="F28" s="26"/>
      <c r="G28" s="26">
        <f>SUM(G8:G27)</f>
        <v>451503</v>
      </c>
      <c r="H28" s="26">
        <v>20</v>
      </c>
      <c r="I28" s="26"/>
      <c r="J28" s="26">
        <f>SUM(J8:J27)</f>
        <v>341.8</v>
      </c>
      <c r="K28" s="25"/>
    </row>
    <row r="34" spans="1:22">
      <c r="A34" s="27" t="s">
        <v>38</v>
      </c>
      <c r="B34" s="27" t="s">
        <v>39</v>
      </c>
      <c r="C34" s="28" t="s">
        <v>18</v>
      </c>
      <c r="D34" s="28" t="s">
        <v>40</v>
      </c>
      <c r="E34" s="27" t="s">
        <v>41</v>
      </c>
      <c r="F34" s="27" t="s">
        <v>42</v>
      </c>
      <c r="G34" s="27"/>
      <c r="H34" s="25" t="s">
        <v>43</v>
      </c>
      <c r="I34" s="25" t="s">
        <v>44</v>
      </c>
      <c r="J34" s="36" t="s">
        <v>45</v>
      </c>
      <c r="K34" s="36"/>
      <c r="L34" s="36"/>
      <c r="M34" s="36"/>
      <c r="N34" s="27" t="s">
        <v>38</v>
      </c>
      <c r="O34" s="27" t="s">
        <v>39</v>
      </c>
      <c r="P34" s="28" t="s">
        <v>18</v>
      </c>
      <c r="Q34" s="28" t="s">
        <v>40</v>
      </c>
      <c r="R34" s="27" t="s">
        <v>41</v>
      </c>
      <c r="S34" s="27" t="s">
        <v>42</v>
      </c>
      <c r="T34" s="27"/>
      <c r="U34" s="25" t="s">
        <v>43</v>
      </c>
      <c r="V34" s="39" t="s">
        <v>46</v>
      </c>
    </row>
    <row r="35" spans="1:22">
      <c r="A35" s="29" t="s">
        <v>47</v>
      </c>
      <c r="B35" s="27" t="s">
        <v>48</v>
      </c>
      <c r="C35" s="28">
        <v>1020</v>
      </c>
      <c r="D35" s="28">
        <f t="shared" ref="D35:D50" si="0">C35*1.03+1</f>
        <v>1051.6</v>
      </c>
      <c r="E35" s="27" t="s">
        <v>49</v>
      </c>
      <c r="F35" s="30">
        <v>1429709</v>
      </c>
      <c r="G35" s="27" t="s">
        <v>50</v>
      </c>
      <c r="H35" s="25"/>
      <c r="I35" s="25"/>
      <c r="J35" s="36"/>
      <c r="K35" s="36"/>
      <c r="L35" s="36"/>
      <c r="M35" s="36"/>
      <c r="N35" s="29" t="s">
        <v>51</v>
      </c>
      <c r="O35" s="27" t="s">
        <v>48</v>
      </c>
      <c r="P35" s="28">
        <v>769.08</v>
      </c>
      <c r="Q35" s="28">
        <f t="shared" ref="Q35:Q44" si="1">P35*1.03+1</f>
        <v>793.1524</v>
      </c>
      <c r="R35" s="27" t="s">
        <v>49</v>
      </c>
      <c r="S35" s="40" t="s">
        <v>52</v>
      </c>
      <c r="T35" s="27" t="s">
        <v>50</v>
      </c>
      <c r="U35" s="25"/>
      <c r="V35" s="39"/>
    </row>
    <row r="36" spans="1:22">
      <c r="A36" s="29"/>
      <c r="B36" s="27" t="s">
        <v>53</v>
      </c>
      <c r="C36" s="28">
        <v>2346</v>
      </c>
      <c r="D36" s="28">
        <f t="shared" si="0"/>
        <v>2417.38</v>
      </c>
      <c r="E36" s="27"/>
      <c r="F36" s="30"/>
      <c r="G36" s="27"/>
      <c r="H36" s="25"/>
      <c r="I36" s="25"/>
      <c r="J36" s="36"/>
      <c r="K36" s="36"/>
      <c r="L36" s="36"/>
      <c r="M36" s="36"/>
      <c r="N36" s="29"/>
      <c r="O36" s="27" t="s">
        <v>53</v>
      </c>
      <c r="P36" s="28">
        <v>1825.8</v>
      </c>
      <c r="Q36" s="28">
        <f t="shared" si="1"/>
        <v>1881.574</v>
      </c>
      <c r="R36" s="27"/>
      <c r="S36" s="40"/>
      <c r="T36" s="27"/>
      <c r="U36" s="25"/>
      <c r="V36" s="39"/>
    </row>
    <row r="37" spans="1:22">
      <c r="A37" s="29"/>
      <c r="B37" s="27" t="s">
        <v>54</v>
      </c>
      <c r="C37" s="28">
        <v>3064.08</v>
      </c>
      <c r="D37" s="28">
        <f t="shared" si="0"/>
        <v>3157.0024</v>
      </c>
      <c r="E37" s="27"/>
      <c r="F37" s="30"/>
      <c r="G37" s="27"/>
      <c r="H37" s="25"/>
      <c r="I37" s="25"/>
      <c r="J37" s="36"/>
      <c r="K37" s="36"/>
      <c r="L37" s="36"/>
      <c r="M37" s="36"/>
      <c r="N37" s="29"/>
      <c r="O37" s="27" t="s">
        <v>54</v>
      </c>
      <c r="P37" s="28">
        <v>2698.92</v>
      </c>
      <c r="Q37" s="28">
        <f t="shared" si="1"/>
        <v>2780.8876</v>
      </c>
      <c r="R37" s="27"/>
      <c r="S37" s="40"/>
      <c r="T37" s="27"/>
      <c r="U37" s="25"/>
      <c r="V37" s="39"/>
    </row>
    <row r="38" spans="1:22">
      <c r="A38" s="29"/>
      <c r="B38" s="27" t="s">
        <v>55</v>
      </c>
      <c r="C38" s="28">
        <v>2550</v>
      </c>
      <c r="D38" s="28">
        <f t="shared" si="0"/>
        <v>2627.5</v>
      </c>
      <c r="E38" s="27"/>
      <c r="F38" s="30"/>
      <c r="G38" s="27"/>
      <c r="H38" s="25"/>
      <c r="I38" s="25"/>
      <c r="J38" s="36"/>
      <c r="K38" s="36"/>
      <c r="L38" s="36"/>
      <c r="M38" s="36"/>
      <c r="N38" s="29"/>
      <c r="O38" s="27" t="s">
        <v>55</v>
      </c>
      <c r="P38" s="28">
        <v>1774.8</v>
      </c>
      <c r="Q38" s="28">
        <f t="shared" si="1"/>
        <v>1829.044</v>
      </c>
      <c r="R38" s="27"/>
      <c r="S38" s="40"/>
      <c r="T38" s="27"/>
      <c r="U38" s="25"/>
      <c r="V38" s="39"/>
    </row>
    <row r="39" spans="1:22">
      <c r="A39" s="29"/>
      <c r="B39" s="27" t="s">
        <v>56</v>
      </c>
      <c r="C39" s="28">
        <v>2295</v>
      </c>
      <c r="D39" s="28">
        <f t="shared" si="0"/>
        <v>2364.85</v>
      </c>
      <c r="E39" s="27"/>
      <c r="F39" s="30"/>
      <c r="G39" s="27"/>
      <c r="H39" s="25"/>
      <c r="I39" s="25"/>
      <c r="J39" s="36"/>
      <c r="K39" s="36"/>
      <c r="L39" s="36"/>
      <c r="M39" s="36"/>
      <c r="N39" s="29"/>
      <c r="O39" s="27" t="s">
        <v>56</v>
      </c>
      <c r="P39" s="28">
        <v>820.08</v>
      </c>
      <c r="Q39" s="28">
        <f t="shared" si="1"/>
        <v>845.6824</v>
      </c>
      <c r="R39" s="27"/>
      <c r="S39" s="40"/>
      <c r="T39" s="27"/>
      <c r="U39" s="25"/>
      <c r="V39" s="39"/>
    </row>
    <row r="40" spans="1:22">
      <c r="A40" s="27" t="s">
        <v>47</v>
      </c>
      <c r="B40" s="27" t="s">
        <v>48</v>
      </c>
      <c r="C40" s="28">
        <v>93.84</v>
      </c>
      <c r="D40" s="28">
        <f t="shared" si="0"/>
        <v>97.6552</v>
      </c>
      <c r="E40" s="27" t="s">
        <v>57</v>
      </c>
      <c r="F40" s="27">
        <v>1430461</v>
      </c>
      <c r="G40" s="27" t="s">
        <v>50</v>
      </c>
      <c r="H40" s="25"/>
      <c r="I40" s="25"/>
      <c r="J40" s="37" t="s">
        <v>58</v>
      </c>
      <c r="K40" s="38"/>
      <c r="L40" s="38"/>
      <c r="M40" s="38"/>
      <c r="N40" s="29" t="s">
        <v>51</v>
      </c>
      <c r="O40" s="27" t="s">
        <v>48</v>
      </c>
      <c r="P40" s="28">
        <v>1117.92</v>
      </c>
      <c r="Q40" s="28">
        <f t="shared" si="1"/>
        <v>1152.4576</v>
      </c>
      <c r="R40" s="27" t="s">
        <v>49</v>
      </c>
      <c r="S40" s="30">
        <v>1411666</v>
      </c>
      <c r="T40" s="27" t="s">
        <v>59</v>
      </c>
      <c r="U40" s="25"/>
      <c r="V40" s="39"/>
    </row>
    <row r="41" spans="1:22">
      <c r="A41" s="27"/>
      <c r="B41" s="27" t="s">
        <v>53</v>
      </c>
      <c r="C41" s="28">
        <v>208.08</v>
      </c>
      <c r="D41" s="28">
        <f t="shared" si="0"/>
        <v>215.3224</v>
      </c>
      <c r="E41" s="27"/>
      <c r="F41" s="27"/>
      <c r="G41" s="27"/>
      <c r="H41" s="25"/>
      <c r="I41" s="25"/>
      <c r="J41" s="38"/>
      <c r="K41" s="38"/>
      <c r="L41" s="38"/>
      <c r="M41" s="38"/>
      <c r="N41" s="29"/>
      <c r="O41" s="27" t="s">
        <v>53</v>
      </c>
      <c r="P41" s="28">
        <v>2235.84</v>
      </c>
      <c r="Q41" s="28">
        <f t="shared" si="1"/>
        <v>2303.9152</v>
      </c>
      <c r="R41" s="27"/>
      <c r="S41" s="30"/>
      <c r="T41" s="27"/>
      <c r="U41" s="25"/>
      <c r="V41" s="39"/>
    </row>
    <row r="42" spans="1:22">
      <c r="A42" s="27"/>
      <c r="B42" s="27" t="s">
        <v>54</v>
      </c>
      <c r="C42" s="28">
        <v>318.24</v>
      </c>
      <c r="D42" s="28">
        <f t="shared" si="0"/>
        <v>328.7872</v>
      </c>
      <c r="E42" s="27"/>
      <c r="F42" s="27"/>
      <c r="G42" s="27"/>
      <c r="H42" s="25"/>
      <c r="I42" s="25"/>
      <c r="J42" s="38"/>
      <c r="K42" s="38"/>
      <c r="L42" s="38"/>
      <c r="M42" s="38"/>
      <c r="N42" s="29"/>
      <c r="O42" s="27" t="s">
        <v>54</v>
      </c>
      <c r="P42" s="28">
        <v>3353.76</v>
      </c>
      <c r="Q42" s="28">
        <f t="shared" si="1"/>
        <v>3455.3728</v>
      </c>
      <c r="R42" s="27"/>
      <c r="S42" s="30"/>
      <c r="T42" s="27"/>
      <c r="U42" s="25"/>
      <c r="V42" s="39"/>
    </row>
    <row r="43" spans="1:22">
      <c r="A43" s="27"/>
      <c r="B43" s="27" t="s">
        <v>55</v>
      </c>
      <c r="C43" s="28">
        <v>220.32</v>
      </c>
      <c r="D43" s="28">
        <f t="shared" si="0"/>
        <v>227.9296</v>
      </c>
      <c r="E43" s="27"/>
      <c r="F43" s="27"/>
      <c r="G43" s="27"/>
      <c r="H43" s="25"/>
      <c r="I43" s="25"/>
      <c r="J43" s="38"/>
      <c r="K43" s="38"/>
      <c r="L43" s="38"/>
      <c r="M43" s="38"/>
      <c r="N43" s="29"/>
      <c r="O43" s="27" t="s">
        <v>55</v>
      </c>
      <c r="P43" s="28">
        <v>2235.84</v>
      </c>
      <c r="Q43" s="28">
        <f t="shared" si="1"/>
        <v>2303.9152</v>
      </c>
      <c r="R43" s="27"/>
      <c r="S43" s="30"/>
      <c r="T43" s="27"/>
      <c r="U43" s="25"/>
      <c r="V43" s="39"/>
    </row>
    <row r="44" spans="1:22">
      <c r="A44" s="27"/>
      <c r="B44" s="27" t="s">
        <v>56</v>
      </c>
      <c r="C44" s="28">
        <v>122.4</v>
      </c>
      <c r="D44" s="28">
        <f t="shared" si="0"/>
        <v>127.072</v>
      </c>
      <c r="E44" s="27"/>
      <c r="F44" s="27"/>
      <c r="G44" s="27"/>
      <c r="H44" s="25"/>
      <c r="I44" s="25"/>
      <c r="J44" s="38"/>
      <c r="K44" s="38"/>
      <c r="L44" s="38"/>
      <c r="M44" s="38"/>
      <c r="N44" s="29"/>
      <c r="O44" s="27" t="s">
        <v>56</v>
      </c>
      <c r="P44" s="28">
        <v>1117.92</v>
      </c>
      <c r="Q44" s="28">
        <f t="shared" si="1"/>
        <v>1152.4576</v>
      </c>
      <c r="R44" s="27"/>
      <c r="S44" s="30"/>
      <c r="T44" s="27"/>
      <c r="U44" s="25"/>
      <c r="V44" s="39"/>
    </row>
    <row r="45" spans="1:22">
      <c r="A45" s="27"/>
      <c r="B45" s="27" t="s">
        <v>60</v>
      </c>
      <c r="C45" s="28">
        <v>57.12</v>
      </c>
      <c r="D45" s="28">
        <f t="shared" si="0"/>
        <v>59.8336</v>
      </c>
      <c r="E45" s="27"/>
      <c r="F45" s="27"/>
      <c r="G45" s="27"/>
      <c r="H45" s="25"/>
      <c r="I45" s="25"/>
      <c r="J45" s="38"/>
      <c r="K45" s="38"/>
      <c r="L45" s="38"/>
      <c r="M45" s="38"/>
      <c r="N45" s="27" t="s">
        <v>37</v>
      </c>
      <c r="O45" s="27"/>
      <c r="P45" s="28">
        <f>SUM(P35:P44)</f>
        <v>17949.96</v>
      </c>
      <c r="Q45" s="28">
        <f>SUM(Q35:Q44)</f>
        <v>18498.4588</v>
      </c>
      <c r="R45" s="27"/>
      <c r="S45" s="27"/>
      <c r="T45" s="27"/>
      <c r="U45" s="25"/>
      <c r="V45" s="39"/>
    </row>
    <row r="46" spans="1:13">
      <c r="A46" s="29" t="s">
        <v>47</v>
      </c>
      <c r="B46" s="27" t="s">
        <v>48</v>
      </c>
      <c r="C46" s="28">
        <v>1518.78</v>
      </c>
      <c r="D46" s="28">
        <f t="shared" si="0"/>
        <v>1565.3434</v>
      </c>
      <c r="E46" s="27" t="s">
        <v>49</v>
      </c>
      <c r="F46" s="30">
        <v>1429708</v>
      </c>
      <c r="G46" s="27" t="s">
        <v>59</v>
      </c>
      <c r="H46" s="25"/>
      <c r="I46" s="25"/>
      <c r="J46" s="38"/>
      <c r="K46" s="38"/>
      <c r="L46" s="38"/>
      <c r="M46" s="38"/>
    </row>
    <row r="47" spans="1:13">
      <c r="A47" s="29"/>
      <c r="B47" s="27" t="s">
        <v>53</v>
      </c>
      <c r="C47" s="28">
        <v>3037.56</v>
      </c>
      <c r="D47" s="28">
        <f t="shared" si="0"/>
        <v>3129.6868</v>
      </c>
      <c r="E47" s="27"/>
      <c r="F47" s="30"/>
      <c r="G47" s="27"/>
      <c r="H47" s="25"/>
      <c r="I47" s="25"/>
      <c r="J47" s="38"/>
      <c r="K47" s="38"/>
      <c r="L47" s="38"/>
      <c r="M47" s="38"/>
    </row>
    <row r="48" spans="1:13">
      <c r="A48" s="29"/>
      <c r="B48" s="27" t="s">
        <v>54</v>
      </c>
      <c r="C48" s="28">
        <v>4556.34</v>
      </c>
      <c r="D48" s="28">
        <f t="shared" si="0"/>
        <v>4694.0302</v>
      </c>
      <c r="E48" s="27"/>
      <c r="F48" s="30"/>
      <c r="G48" s="27"/>
      <c r="H48" s="25"/>
      <c r="I48" s="25"/>
      <c r="J48" s="38"/>
      <c r="K48" s="38"/>
      <c r="L48" s="38"/>
      <c r="M48" s="38"/>
    </row>
    <row r="49" spans="1:13">
      <c r="A49" s="29"/>
      <c r="B49" s="27" t="s">
        <v>55</v>
      </c>
      <c r="C49" s="28">
        <v>3037.56</v>
      </c>
      <c r="D49" s="28">
        <f t="shared" si="0"/>
        <v>3129.6868</v>
      </c>
      <c r="E49" s="27"/>
      <c r="F49" s="30"/>
      <c r="G49" s="27"/>
      <c r="H49" s="25"/>
      <c r="I49" s="25"/>
      <c r="J49" s="38"/>
      <c r="K49" s="38"/>
      <c r="L49" s="38"/>
      <c r="M49" s="38"/>
    </row>
    <row r="50" spans="1:13">
      <c r="A50" s="29"/>
      <c r="B50" s="27" t="s">
        <v>56</v>
      </c>
      <c r="C50" s="28">
        <v>1518.78</v>
      </c>
      <c r="D50" s="28">
        <f t="shared" si="0"/>
        <v>1565.3434</v>
      </c>
      <c r="E50" s="27"/>
      <c r="F50" s="30"/>
      <c r="G50" s="27"/>
      <c r="H50" s="25"/>
      <c r="I50" s="25"/>
      <c r="J50" s="38"/>
      <c r="K50" s="38"/>
      <c r="L50" s="38"/>
      <c r="M50" s="38"/>
    </row>
    <row r="51" spans="1:13">
      <c r="A51" s="31" t="s">
        <v>37</v>
      </c>
      <c r="B51" s="31"/>
      <c r="C51" s="32">
        <f>SUM(C35:C50)</f>
        <v>25964.1</v>
      </c>
      <c r="D51" s="32">
        <f>SUM(D35:D50)</f>
        <v>26759.023</v>
      </c>
      <c r="E51" s="31"/>
      <c r="F51" s="31"/>
      <c r="G51" s="31"/>
      <c r="H51" s="25"/>
      <c r="I51" s="25"/>
      <c r="J51" s="38"/>
      <c r="K51" s="38"/>
      <c r="L51" s="38"/>
      <c r="M51" s="38"/>
    </row>
    <row r="52" spans="1:9">
      <c r="A52" s="27" t="s">
        <v>38</v>
      </c>
      <c r="B52" s="27" t="s">
        <v>39</v>
      </c>
      <c r="C52" s="28" t="s">
        <v>18</v>
      </c>
      <c r="D52" s="28" t="s">
        <v>40</v>
      </c>
      <c r="E52" s="27" t="s">
        <v>41</v>
      </c>
      <c r="F52" s="27" t="s">
        <v>42</v>
      </c>
      <c r="G52" s="27"/>
      <c r="H52" s="25" t="s">
        <v>43</v>
      </c>
      <c r="I52" s="39" t="s">
        <v>61</v>
      </c>
    </row>
    <row r="53" spans="1:18">
      <c r="A53" s="29" t="s">
        <v>62</v>
      </c>
      <c r="B53" s="27" t="s">
        <v>48</v>
      </c>
      <c r="C53" s="28">
        <v>714</v>
      </c>
      <c r="D53" s="28">
        <f t="shared" ref="D53:D68" si="2">C53*1.03+1</f>
        <v>736.42</v>
      </c>
      <c r="E53" s="27" t="s">
        <v>49</v>
      </c>
      <c r="F53" s="30">
        <v>1429709</v>
      </c>
      <c r="G53" s="27" t="s">
        <v>50</v>
      </c>
      <c r="H53" s="25"/>
      <c r="I53" s="39"/>
      <c r="J53" s="27" t="s">
        <v>38</v>
      </c>
      <c r="K53" s="27" t="s">
        <v>39</v>
      </c>
      <c r="L53" s="28" t="s">
        <v>18</v>
      </c>
      <c r="M53" s="28" t="s">
        <v>40</v>
      </c>
      <c r="N53" s="27" t="s">
        <v>41</v>
      </c>
      <c r="O53" s="27" t="s">
        <v>42</v>
      </c>
      <c r="P53" s="27"/>
      <c r="Q53" s="25" t="s">
        <v>43</v>
      </c>
      <c r="R53" s="39" t="s">
        <v>63</v>
      </c>
    </row>
    <row r="54" spans="1:18">
      <c r="A54" s="29"/>
      <c r="B54" s="27" t="s">
        <v>53</v>
      </c>
      <c r="C54" s="28">
        <v>1020</v>
      </c>
      <c r="D54" s="28">
        <f t="shared" si="2"/>
        <v>1051.6</v>
      </c>
      <c r="E54" s="27"/>
      <c r="F54" s="30"/>
      <c r="G54" s="27"/>
      <c r="H54" s="25"/>
      <c r="I54" s="39"/>
      <c r="J54" s="29" t="s">
        <v>64</v>
      </c>
      <c r="K54" s="27" t="s">
        <v>53</v>
      </c>
      <c r="L54" s="28">
        <v>87.72</v>
      </c>
      <c r="M54" s="28">
        <f t="shared" ref="M54:M67" si="3">L54*1.03+1</f>
        <v>91.3516</v>
      </c>
      <c r="N54" s="27" t="s">
        <v>65</v>
      </c>
      <c r="O54" s="30">
        <v>1411667</v>
      </c>
      <c r="P54" s="27" t="s">
        <v>50</v>
      </c>
      <c r="Q54" s="25"/>
      <c r="R54" s="39"/>
    </row>
    <row r="55" spans="1:18">
      <c r="A55" s="29"/>
      <c r="B55" s="27" t="s">
        <v>54</v>
      </c>
      <c r="C55" s="28">
        <v>1020</v>
      </c>
      <c r="D55" s="28">
        <f t="shared" si="2"/>
        <v>1051.6</v>
      </c>
      <c r="E55" s="27"/>
      <c r="F55" s="30"/>
      <c r="G55" s="27"/>
      <c r="H55" s="25"/>
      <c r="I55" s="39"/>
      <c r="J55" s="29"/>
      <c r="K55" s="27" t="s">
        <v>54</v>
      </c>
      <c r="L55" s="28">
        <v>181.56</v>
      </c>
      <c r="M55" s="28">
        <f t="shared" si="3"/>
        <v>188.0068</v>
      </c>
      <c r="N55" s="27"/>
      <c r="O55" s="30"/>
      <c r="P55" s="27"/>
      <c r="Q55" s="25"/>
      <c r="R55" s="39"/>
    </row>
    <row r="56" spans="1:18">
      <c r="A56" s="29"/>
      <c r="B56" s="27" t="s">
        <v>55</v>
      </c>
      <c r="C56" s="28">
        <v>714</v>
      </c>
      <c r="D56" s="28">
        <f t="shared" si="2"/>
        <v>736.42</v>
      </c>
      <c r="E56" s="27"/>
      <c r="F56" s="30"/>
      <c r="G56" s="27"/>
      <c r="H56" s="25"/>
      <c r="I56" s="39"/>
      <c r="J56" s="29"/>
      <c r="K56" s="27" t="s">
        <v>55</v>
      </c>
      <c r="L56" s="28">
        <v>155.04</v>
      </c>
      <c r="M56" s="28">
        <f t="shared" si="3"/>
        <v>160.6912</v>
      </c>
      <c r="N56" s="27"/>
      <c r="O56" s="30"/>
      <c r="P56" s="27"/>
      <c r="Q56" s="25"/>
      <c r="R56" s="39"/>
    </row>
    <row r="57" spans="1:18">
      <c r="A57" s="29"/>
      <c r="B57" s="27" t="s">
        <v>56</v>
      </c>
      <c r="C57" s="28">
        <v>650.76</v>
      </c>
      <c r="D57" s="28">
        <f t="shared" si="2"/>
        <v>671.2828</v>
      </c>
      <c r="E57" s="27"/>
      <c r="F57" s="30"/>
      <c r="G57" s="27"/>
      <c r="H57" s="25"/>
      <c r="I57" s="39"/>
      <c r="J57" s="29"/>
      <c r="K57" s="27" t="s">
        <v>56</v>
      </c>
      <c r="L57" s="28">
        <v>87.72</v>
      </c>
      <c r="M57" s="28">
        <f t="shared" si="3"/>
        <v>91.3516</v>
      </c>
      <c r="N57" s="27"/>
      <c r="O57" s="30"/>
      <c r="P57" s="27"/>
      <c r="Q57" s="25"/>
      <c r="R57" s="39"/>
    </row>
    <row r="58" spans="1:18">
      <c r="A58" s="27" t="s">
        <v>62</v>
      </c>
      <c r="B58" s="27" t="s">
        <v>48</v>
      </c>
      <c r="C58" s="28">
        <v>187.68</v>
      </c>
      <c r="D58" s="28">
        <f t="shared" si="2"/>
        <v>194.3104</v>
      </c>
      <c r="E58" s="27" t="s">
        <v>57</v>
      </c>
      <c r="F58" s="27">
        <v>1430461</v>
      </c>
      <c r="G58" s="27" t="s">
        <v>50</v>
      </c>
      <c r="H58" s="25"/>
      <c r="I58" s="39"/>
      <c r="J58" s="27" t="s">
        <v>64</v>
      </c>
      <c r="K58" s="27" t="s">
        <v>48</v>
      </c>
      <c r="L58" s="28">
        <v>357</v>
      </c>
      <c r="M58" s="28">
        <f t="shared" si="3"/>
        <v>368.71</v>
      </c>
      <c r="N58" s="27" t="s">
        <v>49</v>
      </c>
      <c r="O58" s="27">
        <v>1411665</v>
      </c>
      <c r="P58" s="27" t="s">
        <v>50</v>
      </c>
      <c r="Q58" s="25"/>
      <c r="R58" s="39"/>
    </row>
    <row r="59" spans="1:18">
      <c r="A59" s="27"/>
      <c r="B59" s="27" t="s">
        <v>53</v>
      </c>
      <c r="C59" s="28">
        <v>416.16</v>
      </c>
      <c r="D59" s="28">
        <f t="shared" si="2"/>
        <v>429.6448</v>
      </c>
      <c r="E59" s="27"/>
      <c r="F59" s="27"/>
      <c r="G59" s="27"/>
      <c r="H59" s="25"/>
      <c r="I59" s="39"/>
      <c r="J59" s="27"/>
      <c r="K59" s="27" t="s">
        <v>53</v>
      </c>
      <c r="L59" s="28">
        <v>683.4</v>
      </c>
      <c r="M59" s="28">
        <f t="shared" si="3"/>
        <v>704.902</v>
      </c>
      <c r="N59" s="27"/>
      <c r="O59" s="27"/>
      <c r="P59" s="27"/>
      <c r="Q59" s="25"/>
      <c r="R59" s="39"/>
    </row>
    <row r="60" spans="1:18">
      <c r="A60" s="27"/>
      <c r="B60" s="27" t="s">
        <v>54</v>
      </c>
      <c r="C60" s="28">
        <v>640.56</v>
      </c>
      <c r="D60" s="28">
        <f t="shared" si="2"/>
        <v>660.7768</v>
      </c>
      <c r="E60" s="27"/>
      <c r="F60" s="27"/>
      <c r="G60" s="27"/>
      <c r="H60" s="25"/>
      <c r="I60" s="39"/>
      <c r="J60" s="27"/>
      <c r="K60" s="27" t="s">
        <v>54</v>
      </c>
      <c r="L60" s="28">
        <v>510</v>
      </c>
      <c r="M60" s="28">
        <f t="shared" si="3"/>
        <v>526.3</v>
      </c>
      <c r="N60" s="27"/>
      <c r="O60" s="27"/>
      <c r="P60" s="27"/>
      <c r="Q60" s="25"/>
      <c r="R60" s="39"/>
    </row>
    <row r="61" spans="1:18">
      <c r="A61" s="27"/>
      <c r="B61" s="27" t="s">
        <v>55</v>
      </c>
      <c r="C61" s="28">
        <v>440.64</v>
      </c>
      <c r="D61" s="28">
        <f t="shared" si="2"/>
        <v>454.8592</v>
      </c>
      <c r="E61" s="27"/>
      <c r="F61" s="27"/>
      <c r="G61" s="27"/>
      <c r="H61" s="25"/>
      <c r="I61" s="39"/>
      <c r="J61" s="27"/>
      <c r="K61" s="27" t="s">
        <v>55</v>
      </c>
      <c r="L61" s="28">
        <v>306</v>
      </c>
      <c r="M61" s="28">
        <f t="shared" si="3"/>
        <v>316.18</v>
      </c>
      <c r="N61" s="27"/>
      <c r="O61" s="27"/>
      <c r="P61" s="27"/>
      <c r="Q61" s="25"/>
      <c r="R61" s="39"/>
    </row>
    <row r="62" spans="1:18">
      <c r="A62" s="27"/>
      <c r="B62" s="27" t="s">
        <v>56</v>
      </c>
      <c r="C62" s="28">
        <v>244.8</v>
      </c>
      <c r="D62" s="28">
        <f t="shared" si="2"/>
        <v>253.144</v>
      </c>
      <c r="E62" s="27"/>
      <c r="F62" s="27"/>
      <c r="G62" s="27"/>
      <c r="H62" s="25"/>
      <c r="I62" s="39"/>
      <c r="J62" s="27"/>
      <c r="K62" s="27" t="s">
        <v>56</v>
      </c>
      <c r="L62" s="28">
        <v>255</v>
      </c>
      <c r="M62" s="28">
        <f t="shared" si="3"/>
        <v>263.65</v>
      </c>
      <c r="N62" s="27"/>
      <c r="O62" s="27"/>
      <c r="P62" s="27"/>
      <c r="Q62" s="25"/>
      <c r="R62" s="39"/>
    </row>
    <row r="63" spans="1:18">
      <c r="A63" s="27"/>
      <c r="B63" s="27" t="s">
        <v>60</v>
      </c>
      <c r="C63" s="28">
        <v>114.24</v>
      </c>
      <c r="D63" s="28">
        <f t="shared" si="2"/>
        <v>118.6672</v>
      </c>
      <c r="E63" s="27"/>
      <c r="F63" s="27"/>
      <c r="G63" s="27"/>
      <c r="H63" s="25"/>
      <c r="I63" s="39"/>
      <c r="J63" s="29" t="s">
        <v>64</v>
      </c>
      <c r="K63" s="27" t="s">
        <v>48</v>
      </c>
      <c r="L63" s="28">
        <v>1007.76</v>
      </c>
      <c r="M63" s="28">
        <f t="shared" si="3"/>
        <v>1038.9928</v>
      </c>
      <c r="N63" s="27" t="s">
        <v>49</v>
      </c>
      <c r="O63" s="30">
        <v>1411666</v>
      </c>
      <c r="P63" s="27" t="s">
        <v>59</v>
      </c>
      <c r="Q63" s="25"/>
      <c r="R63" s="39"/>
    </row>
    <row r="64" spans="1:18">
      <c r="A64" s="29" t="s">
        <v>62</v>
      </c>
      <c r="B64" s="27" t="s">
        <v>48</v>
      </c>
      <c r="C64" s="28">
        <v>736.44</v>
      </c>
      <c r="D64" s="28">
        <f t="shared" si="2"/>
        <v>759.5332</v>
      </c>
      <c r="E64" s="27" t="s">
        <v>49</v>
      </c>
      <c r="F64" s="30">
        <v>1429708</v>
      </c>
      <c r="G64" s="27" t="s">
        <v>59</v>
      </c>
      <c r="H64" s="25"/>
      <c r="I64" s="39"/>
      <c r="J64" s="29"/>
      <c r="K64" s="27" t="s">
        <v>53</v>
      </c>
      <c r="L64" s="28">
        <v>2015.52</v>
      </c>
      <c r="M64" s="28">
        <f t="shared" si="3"/>
        <v>2076.9856</v>
      </c>
      <c r="N64" s="27"/>
      <c r="O64" s="30"/>
      <c r="P64" s="27"/>
      <c r="Q64" s="25"/>
      <c r="R64" s="39"/>
    </row>
    <row r="65" spans="1:18">
      <c r="A65" s="29"/>
      <c r="B65" s="27" t="s">
        <v>53</v>
      </c>
      <c r="C65" s="28">
        <v>1472.88</v>
      </c>
      <c r="D65" s="28">
        <f t="shared" si="2"/>
        <v>1518.0664</v>
      </c>
      <c r="E65" s="27"/>
      <c r="F65" s="30"/>
      <c r="G65" s="27"/>
      <c r="H65" s="25"/>
      <c r="I65" s="39"/>
      <c r="J65" s="29"/>
      <c r="K65" s="27" t="s">
        <v>54</v>
      </c>
      <c r="L65" s="28">
        <v>3023.28</v>
      </c>
      <c r="M65" s="28">
        <f t="shared" si="3"/>
        <v>3114.9784</v>
      </c>
      <c r="N65" s="27"/>
      <c r="O65" s="30"/>
      <c r="P65" s="27"/>
      <c r="Q65" s="25"/>
      <c r="R65" s="39"/>
    </row>
    <row r="66" spans="1:18">
      <c r="A66" s="29"/>
      <c r="B66" s="27" t="s">
        <v>54</v>
      </c>
      <c r="C66" s="28">
        <v>2209.32</v>
      </c>
      <c r="D66" s="28">
        <f t="shared" si="2"/>
        <v>2276.5996</v>
      </c>
      <c r="E66" s="27"/>
      <c r="F66" s="30"/>
      <c r="G66" s="27"/>
      <c r="H66" s="25"/>
      <c r="I66" s="39"/>
      <c r="J66" s="29"/>
      <c r="K66" s="27" t="s">
        <v>55</v>
      </c>
      <c r="L66" s="28">
        <v>2015.52</v>
      </c>
      <c r="M66" s="28">
        <f t="shared" si="3"/>
        <v>2076.9856</v>
      </c>
      <c r="N66" s="27"/>
      <c r="O66" s="30"/>
      <c r="P66" s="27"/>
      <c r="Q66" s="25"/>
      <c r="R66" s="39"/>
    </row>
    <row r="67" spans="1:18">
      <c r="A67" s="29"/>
      <c r="B67" s="27" t="s">
        <v>55</v>
      </c>
      <c r="C67" s="28">
        <v>1472.88</v>
      </c>
      <c r="D67" s="28">
        <f t="shared" si="2"/>
        <v>1518.0664</v>
      </c>
      <c r="E67" s="27"/>
      <c r="F67" s="30"/>
      <c r="G67" s="27"/>
      <c r="H67" s="25"/>
      <c r="I67" s="39"/>
      <c r="J67" s="29"/>
      <c r="K67" s="27" t="s">
        <v>56</v>
      </c>
      <c r="L67" s="28">
        <v>1007.76</v>
      </c>
      <c r="M67" s="28">
        <f t="shared" si="3"/>
        <v>1038.9928</v>
      </c>
      <c r="N67" s="27"/>
      <c r="O67" s="30"/>
      <c r="P67" s="27"/>
      <c r="Q67" s="25"/>
      <c r="R67" s="39"/>
    </row>
    <row r="68" spans="1:18">
      <c r="A68" s="29"/>
      <c r="B68" s="27" t="s">
        <v>56</v>
      </c>
      <c r="C68" s="28">
        <v>736.44</v>
      </c>
      <c r="D68" s="28">
        <f t="shared" si="2"/>
        <v>759.5332</v>
      </c>
      <c r="E68" s="27"/>
      <c r="F68" s="30"/>
      <c r="G68" s="27"/>
      <c r="H68" s="25"/>
      <c r="I68" s="39"/>
      <c r="J68" s="27" t="s">
        <v>37</v>
      </c>
      <c r="K68" s="27"/>
      <c r="L68" s="28">
        <f>SUM(L54:L67)</f>
        <v>11693.28</v>
      </c>
      <c r="M68" s="28">
        <f>SUM(M54:M67)</f>
        <v>12058.0784</v>
      </c>
      <c r="N68" s="27"/>
      <c r="O68" s="27"/>
      <c r="P68" s="27"/>
      <c r="Q68" s="25"/>
      <c r="R68" s="39"/>
    </row>
    <row r="69" spans="1:9">
      <c r="A69" s="31" t="s">
        <v>37</v>
      </c>
      <c r="B69" s="31"/>
      <c r="C69" s="32">
        <f>SUM(C53:C68)</f>
        <v>12790.8</v>
      </c>
      <c r="D69" s="32">
        <f>SUM(D53:D68)</f>
        <v>13190.524</v>
      </c>
      <c r="E69" s="31"/>
      <c r="F69" s="31"/>
      <c r="G69" s="31"/>
      <c r="H69" s="25"/>
      <c r="I69" s="39"/>
    </row>
    <row r="71" spans="1:18">
      <c r="A71" s="27" t="s">
        <v>38</v>
      </c>
      <c r="B71" s="27" t="s">
        <v>39</v>
      </c>
      <c r="C71" s="28" t="s">
        <v>18</v>
      </c>
      <c r="D71" s="28" t="s">
        <v>40</v>
      </c>
      <c r="E71" s="27" t="s">
        <v>41</v>
      </c>
      <c r="F71" s="27" t="s">
        <v>42</v>
      </c>
      <c r="G71" s="27"/>
      <c r="H71" s="25" t="s">
        <v>43</v>
      </c>
      <c r="I71" s="39" t="s">
        <v>66</v>
      </c>
      <c r="J71" s="27" t="s">
        <v>38</v>
      </c>
      <c r="K71" s="27" t="s">
        <v>39</v>
      </c>
      <c r="L71" s="28" t="s">
        <v>18</v>
      </c>
      <c r="M71" s="28" t="s">
        <v>40</v>
      </c>
      <c r="N71" s="27" t="s">
        <v>41</v>
      </c>
      <c r="O71" s="27" t="s">
        <v>42</v>
      </c>
      <c r="P71" s="27"/>
      <c r="Q71" s="25" t="s">
        <v>43</v>
      </c>
      <c r="R71" s="39" t="s">
        <v>67</v>
      </c>
    </row>
    <row r="72" spans="1:18">
      <c r="A72" s="29" t="s">
        <v>68</v>
      </c>
      <c r="B72" s="27" t="s">
        <v>53</v>
      </c>
      <c r="C72" s="28">
        <v>95.88</v>
      </c>
      <c r="D72" s="28">
        <f t="shared" ref="D72:D85" si="4">C72*1.03+1</f>
        <v>99.7564</v>
      </c>
      <c r="E72" s="27" t="s">
        <v>65</v>
      </c>
      <c r="F72" s="30">
        <v>1411667</v>
      </c>
      <c r="G72" s="27" t="s">
        <v>50</v>
      </c>
      <c r="H72" s="25"/>
      <c r="I72" s="39"/>
      <c r="J72" s="29" t="s">
        <v>69</v>
      </c>
      <c r="K72" s="27" t="s">
        <v>48</v>
      </c>
      <c r="L72" s="28">
        <v>528.36</v>
      </c>
      <c r="M72" s="28">
        <f t="shared" ref="M72:M81" si="5">L72*1.03+1</f>
        <v>545.2108</v>
      </c>
      <c r="N72" s="27" t="s">
        <v>49</v>
      </c>
      <c r="O72" s="40" t="s">
        <v>52</v>
      </c>
      <c r="P72" s="27" t="s">
        <v>50</v>
      </c>
      <c r="Q72" s="25"/>
      <c r="R72" s="39"/>
    </row>
    <row r="73" spans="1:18">
      <c r="A73" s="29"/>
      <c r="B73" s="27" t="s">
        <v>54</v>
      </c>
      <c r="C73" s="28">
        <v>387.6</v>
      </c>
      <c r="D73" s="28">
        <f t="shared" si="4"/>
        <v>400.228</v>
      </c>
      <c r="E73" s="27"/>
      <c r="F73" s="30"/>
      <c r="G73" s="27"/>
      <c r="H73" s="25"/>
      <c r="I73" s="39"/>
      <c r="J73" s="29"/>
      <c r="K73" s="27" t="s">
        <v>53</v>
      </c>
      <c r="L73" s="28">
        <v>867</v>
      </c>
      <c r="M73" s="28">
        <f t="shared" si="5"/>
        <v>894.01</v>
      </c>
      <c r="N73" s="27"/>
      <c r="O73" s="40"/>
      <c r="P73" s="27"/>
      <c r="Q73" s="25"/>
      <c r="R73" s="39"/>
    </row>
    <row r="74" spans="1:18">
      <c r="A74" s="29"/>
      <c r="B74" s="27" t="s">
        <v>55</v>
      </c>
      <c r="C74" s="28">
        <v>265.2</v>
      </c>
      <c r="D74" s="28">
        <f t="shared" si="4"/>
        <v>274.156</v>
      </c>
      <c r="E74" s="27"/>
      <c r="F74" s="30"/>
      <c r="G74" s="27"/>
      <c r="H74" s="25"/>
      <c r="I74" s="39"/>
      <c r="J74" s="29"/>
      <c r="K74" s="27" t="s">
        <v>54</v>
      </c>
      <c r="L74" s="28">
        <v>1421.88</v>
      </c>
      <c r="M74" s="28">
        <f t="shared" si="5"/>
        <v>1465.5364</v>
      </c>
      <c r="N74" s="27"/>
      <c r="O74" s="40"/>
      <c r="P74" s="27"/>
      <c r="Q74" s="25"/>
      <c r="R74" s="39"/>
    </row>
    <row r="75" spans="1:18">
      <c r="A75" s="29"/>
      <c r="B75" s="27" t="s">
        <v>56</v>
      </c>
      <c r="C75" s="28">
        <v>69.36</v>
      </c>
      <c r="D75" s="28">
        <f t="shared" si="4"/>
        <v>72.4408</v>
      </c>
      <c r="E75" s="27"/>
      <c r="F75" s="30"/>
      <c r="G75" s="27"/>
      <c r="H75" s="25"/>
      <c r="I75" s="39"/>
      <c r="J75" s="29"/>
      <c r="K75" s="27" t="s">
        <v>55</v>
      </c>
      <c r="L75" s="28">
        <v>789.48</v>
      </c>
      <c r="M75" s="28">
        <f t="shared" si="5"/>
        <v>814.1644</v>
      </c>
      <c r="N75" s="27"/>
      <c r="O75" s="40"/>
      <c r="P75" s="27"/>
      <c r="Q75" s="25"/>
      <c r="R75" s="39"/>
    </row>
    <row r="76" spans="1:18">
      <c r="A76" s="27" t="s">
        <v>68</v>
      </c>
      <c r="B76" s="27" t="s">
        <v>48</v>
      </c>
      <c r="C76" s="28">
        <v>255</v>
      </c>
      <c r="D76" s="28">
        <f t="shared" si="4"/>
        <v>263.65</v>
      </c>
      <c r="E76" s="27" t="s">
        <v>49</v>
      </c>
      <c r="F76" s="27">
        <v>1411665</v>
      </c>
      <c r="G76" s="27" t="s">
        <v>50</v>
      </c>
      <c r="H76" s="25"/>
      <c r="I76" s="39"/>
      <c r="J76" s="29"/>
      <c r="K76" s="27" t="s">
        <v>56</v>
      </c>
      <c r="L76" s="28">
        <v>377.4</v>
      </c>
      <c r="M76" s="28">
        <f t="shared" si="5"/>
        <v>389.722</v>
      </c>
      <c r="N76" s="27"/>
      <c r="O76" s="40"/>
      <c r="P76" s="27"/>
      <c r="Q76" s="25"/>
      <c r="R76" s="39"/>
    </row>
    <row r="77" spans="1:18">
      <c r="A77" s="27"/>
      <c r="B77" s="27" t="s">
        <v>53</v>
      </c>
      <c r="C77" s="28">
        <v>510</v>
      </c>
      <c r="D77" s="28">
        <f t="shared" si="4"/>
        <v>526.3</v>
      </c>
      <c r="E77" s="27"/>
      <c r="F77" s="27"/>
      <c r="G77" s="27"/>
      <c r="H77" s="25"/>
      <c r="I77" s="39"/>
      <c r="J77" s="29" t="s">
        <v>69</v>
      </c>
      <c r="K77" s="27" t="s">
        <v>48</v>
      </c>
      <c r="L77" s="28">
        <v>900.66</v>
      </c>
      <c r="M77" s="28">
        <f t="shared" si="5"/>
        <v>928.6798</v>
      </c>
      <c r="N77" s="27" t="s">
        <v>49</v>
      </c>
      <c r="O77" s="30">
        <v>1411666</v>
      </c>
      <c r="P77" s="27" t="s">
        <v>59</v>
      </c>
      <c r="Q77" s="25"/>
      <c r="R77" s="39"/>
    </row>
    <row r="78" spans="1:18">
      <c r="A78" s="27"/>
      <c r="B78" s="27" t="s">
        <v>54</v>
      </c>
      <c r="C78" s="28">
        <v>357</v>
      </c>
      <c r="D78" s="28">
        <f t="shared" si="4"/>
        <v>368.71</v>
      </c>
      <c r="E78" s="27"/>
      <c r="F78" s="27"/>
      <c r="G78" s="27"/>
      <c r="H78" s="25"/>
      <c r="I78" s="39"/>
      <c r="J78" s="29"/>
      <c r="K78" s="27" t="s">
        <v>53</v>
      </c>
      <c r="L78" s="28">
        <v>1801.32</v>
      </c>
      <c r="M78" s="28">
        <f t="shared" si="5"/>
        <v>1856.3596</v>
      </c>
      <c r="N78" s="27"/>
      <c r="O78" s="30"/>
      <c r="P78" s="27"/>
      <c r="Q78" s="25"/>
      <c r="R78" s="39"/>
    </row>
    <row r="79" spans="1:18">
      <c r="A79" s="27"/>
      <c r="B79" s="27" t="s">
        <v>55</v>
      </c>
      <c r="C79" s="28">
        <v>204</v>
      </c>
      <c r="D79" s="28">
        <f t="shared" si="4"/>
        <v>211.12</v>
      </c>
      <c r="E79" s="27"/>
      <c r="F79" s="27"/>
      <c r="G79" s="27"/>
      <c r="H79" s="25"/>
      <c r="I79" s="39"/>
      <c r="J79" s="29"/>
      <c r="K79" s="27" t="s">
        <v>54</v>
      </c>
      <c r="L79" s="28">
        <v>2701.98</v>
      </c>
      <c r="M79" s="28">
        <f t="shared" si="5"/>
        <v>2784.0394</v>
      </c>
      <c r="N79" s="27"/>
      <c r="O79" s="30"/>
      <c r="P79" s="27"/>
      <c r="Q79" s="25"/>
      <c r="R79" s="39"/>
    </row>
    <row r="80" spans="1:18">
      <c r="A80" s="27"/>
      <c r="B80" s="27" t="s">
        <v>56</v>
      </c>
      <c r="C80" s="28">
        <v>204</v>
      </c>
      <c r="D80" s="28">
        <f t="shared" si="4"/>
        <v>211.12</v>
      </c>
      <c r="E80" s="27"/>
      <c r="F80" s="27"/>
      <c r="G80" s="27"/>
      <c r="H80" s="25"/>
      <c r="I80" s="39"/>
      <c r="J80" s="29"/>
      <c r="K80" s="27" t="s">
        <v>55</v>
      </c>
      <c r="L80" s="28">
        <v>1801.32</v>
      </c>
      <c r="M80" s="28">
        <f t="shared" si="5"/>
        <v>1856.3596</v>
      </c>
      <c r="N80" s="27"/>
      <c r="O80" s="30"/>
      <c r="P80" s="27"/>
      <c r="Q80" s="25"/>
      <c r="R80" s="39"/>
    </row>
    <row r="81" spans="1:18">
      <c r="A81" s="29" t="s">
        <v>68</v>
      </c>
      <c r="B81" s="27" t="s">
        <v>48</v>
      </c>
      <c r="C81" s="28">
        <v>762.96</v>
      </c>
      <c r="D81" s="28">
        <f t="shared" si="4"/>
        <v>786.8488</v>
      </c>
      <c r="E81" s="27" t="s">
        <v>49</v>
      </c>
      <c r="F81" s="30">
        <v>1411666</v>
      </c>
      <c r="G81" s="27" t="s">
        <v>59</v>
      </c>
      <c r="H81" s="25"/>
      <c r="I81" s="39"/>
      <c r="J81" s="29"/>
      <c r="K81" s="27" t="s">
        <v>56</v>
      </c>
      <c r="L81" s="28">
        <v>900.66</v>
      </c>
      <c r="M81" s="28">
        <f t="shared" si="5"/>
        <v>928.6798</v>
      </c>
      <c r="N81" s="27"/>
      <c r="O81" s="30"/>
      <c r="P81" s="27"/>
      <c r="Q81" s="25"/>
      <c r="R81" s="39"/>
    </row>
    <row r="82" spans="1:18">
      <c r="A82" s="29"/>
      <c r="B82" s="27" t="s">
        <v>53</v>
      </c>
      <c r="C82" s="28">
        <v>1525.92</v>
      </c>
      <c r="D82" s="28">
        <f t="shared" si="4"/>
        <v>1572.6976</v>
      </c>
      <c r="E82" s="27"/>
      <c r="F82" s="30"/>
      <c r="G82" s="27"/>
      <c r="H82" s="25"/>
      <c r="I82" s="39"/>
      <c r="J82" s="27" t="s">
        <v>37</v>
      </c>
      <c r="K82" s="27"/>
      <c r="L82" s="28">
        <f>SUM(L72:L81)</f>
        <v>12090.06</v>
      </c>
      <c r="M82" s="28">
        <f>SUM(M72:M81)</f>
        <v>12462.7618</v>
      </c>
      <c r="N82" s="27"/>
      <c r="O82" s="27"/>
      <c r="P82" s="27"/>
      <c r="Q82" s="25"/>
      <c r="R82" s="39"/>
    </row>
    <row r="83" spans="1:9">
      <c r="A83" s="29"/>
      <c r="B83" s="27" t="s">
        <v>54</v>
      </c>
      <c r="C83" s="28">
        <v>2288.88</v>
      </c>
      <c r="D83" s="28">
        <f t="shared" si="4"/>
        <v>2358.5464</v>
      </c>
      <c r="E83" s="27"/>
      <c r="F83" s="30"/>
      <c r="G83" s="27"/>
      <c r="H83" s="25"/>
      <c r="I83" s="39"/>
    </row>
    <row r="84" spans="1:9">
      <c r="A84" s="29"/>
      <c r="B84" s="27" t="s">
        <v>55</v>
      </c>
      <c r="C84" s="28">
        <v>1525.92</v>
      </c>
      <c r="D84" s="28">
        <f t="shared" si="4"/>
        <v>1572.6976</v>
      </c>
      <c r="E84" s="27"/>
      <c r="F84" s="30"/>
      <c r="G84" s="27"/>
      <c r="H84" s="25"/>
      <c r="I84" s="39"/>
    </row>
    <row r="85" spans="1:22">
      <c r="A85" s="29"/>
      <c r="B85" s="27" t="s">
        <v>56</v>
      </c>
      <c r="C85" s="28">
        <v>762.96</v>
      </c>
      <c r="D85" s="28">
        <f t="shared" si="4"/>
        <v>786.8488</v>
      </c>
      <c r="E85" s="27"/>
      <c r="F85" s="30"/>
      <c r="G85" s="27"/>
      <c r="H85" s="25"/>
      <c r="I85" s="39"/>
      <c r="J85" s="27" t="s">
        <v>38</v>
      </c>
      <c r="K85" s="27" t="s">
        <v>39</v>
      </c>
      <c r="L85" s="28" t="s">
        <v>18</v>
      </c>
      <c r="M85" s="28" t="s">
        <v>40</v>
      </c>
      <c r="N85" s="27" t="s">
        <v>41</v>
      </c>
      <c r="O85" s="27" t="s">
        <v>42</v>
      </c>
      <c r="P85" s="27"/>
      <c r="Q85" s="25" t="s">
        <v>43</v>
      </c>
      <c r="R85" s="25" t="s">
        <v>44</v>
      </c>
      <c r="S85" s="42" t="s">
        <v>70</v>
      </c>
      <c r="T85" s="38"/>
      <c r="U85" s="38"/>
      <c r="V85" s="38"/>
    </row>
    <row r="86" spans="1:22">
      <c r="A86" s="27" t="s">
        <v>37</v>
      </c>
      <c r="B86" s="27"/>
      <c r="C86" s="28">
        <f>SUM(C72:C85)</f>
        <v>9214.68</v>
      </c>
      <c r="D86" s="28">
        <f>SUM(D72:D85)</f>
        <v>9505.1204</v>
      </c>
      <c r="E86" s="27"/>
      <c r="F86" s="27"/>
      <c r="G86" s="27"/>
      <c r="H86" s="25"/>
      <c r="I86" s="39"/>
      <c r="J86" s="29" t="s">
        <v>71</v>
      </c>
      <c r="K86" s="27" t="s">
        <v>48</v>
      </c>
      <c r="L86" s="28">
        <v>1650.36</v>
      </c>
      <c r="M86" s="28">
        <f t="shared" ref="M86:M101" si="6">L86*1.03+1</f>
        <v>1700.8708</v>
      </c>
      <c r="N86" s="27" t="s">
        <v>49</v>
      </c>
      <c r="O86" s="40" t="s">
        <v>72</v>
      </c>
      <c r="P86" s="27" t="s">
        <v>50</v>
      </c>
      <c r="Q86" s="25"/>
      <c r="R86" s="25"/>
      <c r="S86" s="38"/>
      <c r="T86" s="38"/>
      <c r="U86" s="38"/>
      <c r="V86" s="38"/>
    </row>
    <row r="87" spans="10:22">
      <c r="J87" s="29"/>
      <c r="K87" s="27" t="s">
        <v>53</v>
      </c>
      <c r="L87" s="28">
        <v>4353.36</v>
      </c>
      <c r="M87" s="28">
        <f t="shared" si="6"/>
        <v>4484.9608</v>
      </c>
      <c r="N87" s="27"/>
      <c r="O87" s="40"/>
      <c r="P87" s="27"/>
      <c r="Q87" s="25"/>
      <c r="R87" s="25"/>
      <c r="S87" s="38"/>
      <c r="T87" s="38"/>
      <c r="U87" s="38"/>
      <c r="V87" s="38"/>
    </row>
    <row r="88" spans="1:22">
      <c r="A88" s="27" t="s">
        <v>38</v>
      </c>
      <c r="B88" s="27" t="s">
        <v>39</v>
      </c>
      <c r="C88" s="28" t="s">
        <v>18</v>
      </c>
      <c r="D88" s="28" t="s">
        <v>40</v>
      </c>
      <c r="E88" s="27" t="s">
        <v>41</v>
      </c>
      <c r="F88" s="27" t="s">
        <v>42</v>
      </c>
      <c r="G88" s="27"/>
      <c r="H88" s="25" t="s">
        <v>43</v>
      </c>
      <c r="I88" s="39" t="s">
        <v>73</v>
      </c>
      <c r="J88" s="29"/>
      <c r="K88" s="27" t="s">
        <v>54</v>
      </c>
      <c r="L88" s="28">
        <v>5459.04</v>
      </c>
      <c r="M88" s="28">
        <f t="shared" si="6"/>
        <v>5623.8112</v>
      </c>
      <c r="N88" s="27"/>
      <c r="O88" s="40"/>
      <c r="P88" s="27"/>
      <c r="Q88" s="25"/>
      <c r="R88" s="25"/>
      <c r="S88" s="38"/>
      <c r="T88" s="38"/>
      <c r="U88" s="38"/>
      <c r="V88" s="38"/>
    </row>
    <row r="89" spans="1:22">
      <c r="A89" s="29" t="s">
        <v>74</v>
      </c>
      <c r="B89" s="27" t="s">
        <v>48</v>
      </c>
      <c r="C89" s="28">
        <v>714</v>
      </c>
      <c r="D89" s="28">
        <f t="shared" ref="D89:D104" si="7">C89*1.03+1</f>
        <v>736.42</v>
      </c>
      <c r="E89" s="27" t="s">
        <v>49</v>
      </c>
      <c r="F89" s="30">
        <v>1429709</v>
      </c>
      <c r="G89" s="27" t="s">
        <v>50</v>
      </c>
      <c r="H89" s="25"/>
      <c r="I89" s="39"/>
      <c r="J89" s="29"/>
      <c r="K89" s="27" t="s">
        <v>55</v>
      </c>
      <c r="L89" s="28">
        <v>3315</v>
      </c>
      <c r="M89" s="28">
        <f t="shared" si="6"/>
        <v>3415.45</v>
      </c>
      <c r="N89" s="27"/>
      <c r="O89" s="40"/>
      <c r="P89" s="27"/>
      <c r="Q89" s="25"/>
      <c r="R89" s="25"/>
      <c r="S89" s="38"/>
      <c r="T89" s="38"/>
      <c r="U89" s="38"/>
      <c r="V89" s="38"/>
    </row>
    <row r="90" spans="1:22">
      <c r="A90" s="29"/>
      <c r="B90" s="27" t="s">
        <v>53</v>
      </c>
      <c r="C90" s="28">
        <v>1020</v>
      </c>
      <c r="D90" s="28">
        <f t="shared" si="7"/>
        <v>1051.6</v>
      </c>
      <c r="E90" s="27"/>
      <c r="F90" s="30"/>
      <c r="G90" s="27"/>
      <c r="H90" s="25"/>
      <c r="I90" s="39"/>
      <c r="J90" s="29"/>
      <c r="K90" s="27" t="s">
        <v>56</v>
      </c>
      <c r="L90" s="28">
        <v>1462.68</v>
      </c>
      <c r="M90" s="28">
        <f t="shared" si="6"/>
        <v>1507.5604</v>
      </c>
      <c r="N90" s="27"/>
      <c r="O90" s="40"/>
      <c r="P90" s="27"/>
      <c r="Q90" s="25"/>
      <c r="R90" s="25"/>
      <c r="S90" s="38"/>
      <c r="T90" s="38"/>
      <c r="U90" s="38"/>
      <c r="V90" s="38"/>
    </row>
    <row r="91" spans="1:22">
      <c r="A91" s="29"/>
      <c r="B91" s="27" t="s">
        <v>54</v>
      </c>
      <c r="C91" s="28">
        <v>1020</v>
      </c>
      <c r="D91" s="28">
        <f t="shared" si="7"/>
        <v>1051.6</v>
      </c>
      <c r="E91" s="27"/>
      <c r="F91" s="30"/>
      <c r="G91" s="27"/>
      <c r="H91" s="25"/>
      <c r="I91" s="39"/>
      <c r="J91" s="27" t="s">
        <v>71</v>
      </c>
      <c r="K91" s="27" t="s">
        <v>48</v>
      </c>
      <c r="L91" s="28">
        <v>465.12</v>
      </c>
      <c r="M91" s="28">
        <f t="shared" si="6"/>
        <v>480.0736</v>
      </c>
      <c r="N91" s="27" t="s">
        <v>57</v>
      </c>
      <c r="O91" s="41">
        <v>1429672</v>
      </c>
      <c r="P91" s="27" t="s">
        <v>50</v>
      </c>
      <c r="Q91" s="25"/>
      <c r="R91" s="25"/>
      <c r="S91" s="38"/>
      <c r="T91" s="38"/>
      <c r="U91" s="38"/>
      <c r="V91" s="38"/>
    </row>
    <row r="92" spans="1:22">
      <c r="A92" s="29"/>
      <c r="B92" s="27" t="s">
        <v>55</v>
      </c>
      <c r="C92" s="28">
        <v>714</v>
      </c>
      <c r="D92" s="28">
        <f t="shared" si="7"/>
        <v>736.42</v>
      </c>
      <c r="E92" s="27"/>
      <c r="F92" s="30"/>
      <c r="G92" s="27"/>
      <c r="H92" s="25"/>
      <c r="I92" s="39"/>
      <c r="J92" s="27"/>
      <c r="K92" s="27" t="s">
        <v>53</v>
      </c>
      <c r="L92" s="28">
        <v>1036.32</v>
      </c>
      <c r="M92" s="28">
        <f t="shared" si="6"/>
        <v>1068.4096</v>
      </c>
      <c r="N92" s="27"/>
      <c r="O92" s="41"/>
      <c r="P92" s="27"/>
      <c r="Q92" s="25"/>
      <c r="R92" s="25"/>
      <c r="S92" s="38"/>
      <c r="T92" s="38"/>
      <c r="U92" s="38"/>
      <c r="V92" s="38"/>
    </row>
    <row r="93" spans="1:22">
      <c r="A93" s="29"/>
      <c r="B93" s="27" t="s">
        <v>56</v>
      </c>
      <c r="C93" s="28">
        <v>650.76</v>
      </c>
      <c r="D93" s="28">
        <f t="shared" si="7"/>
        <v>671.2828</v>
      </c>
      <c r="E93" s="27"/>
      <c r="F93" s="30"/>
      <c r="G93" s="27"/>
      <c r="H93" s="25"/>
      <c r="I93" s="39"/>
      <c r="J93" s="27"/>
      <c r="K93" s="27" t="s">
        <v>54</v>
      </c>
      <c r="L93" s="28">
        <v>1595.28</v>
      </c>
      <c r="M93" s="28">
        <f t="shared" si="6"/>
        <v>1644.1384</v>
      </c>
      <c r="N93" s="27"/>
      <c r="O93" s="41"/>
      <c r="P93" s="27"/>
      <c r="Q93" s="25"/>
      <c r="R93" s="25"/>
      <c r="S93" s="38"/>
      <c r="T93" s="38"/>
      <c r="U93" s="38"/>
      <c r="V93" s="38"/>
    </row>
    <row r="94" spans="1:22">
      <c r="A94" s="27" t="s">
        <v>74</v>
      </c>
      <c r="B94" s="27" t="s">
        <v>48</v>
      </c>
      <c r="C94" s="28">
        <v>187.68</v>
      </c>
      <c r="D94" s="28">
        <f t="shared" si="7"/>
        <v>194.3104</v>
      </c>
      <c r="E94" s="27" t="s">
        <v>57</v>
      </c>
      <c r="F94" s="27">
        <v>1430461</v>
      </c>
      <c r="G94" s="27" t="s">
        <v>50</v>
      </c>
      <c r="H94" s="25"/>
      <c r="I94" s="39"/>
      <c r="J94" s="27"/>
      <c r="K94" s="27" t="s">
        <v>55</v>
      </c>
      <c r="L94" s="28">
        <v>1105.68</v>
      </c>
      <c r="M94" s="28">
        <f t="shared" si="6"/>
        <v>1139.8504</v>
      </c>
      <c r="N94" s="27"/>
      <c r="O94" s="41"/>
      <c r="P94" s="27"/>
      <c r="Q94" s="25"/>
      <c r="R94" s="25"/>
      <c r="S94" s="38"/>
      <c r="T94" s="38"/>
      <c r="U94" s="38"/>
      <c r="V94" s="38"/>
    </row>
    <row r="95" spans="1:22">
      <c r="A95" s="27"/>
      <c r="B95" s="27" t="s">
        <v>53</v>
      </c>
      <c r="C95" s="28">
        <v>416.16</v>
      </c>
      <c r="D95" s="28">
        <f t="shared" si="7"/>
        <v>429.6448</v>
      </c>
      <c r="E95" s="27"/>
      <c r="F95" s="27"/>
      <c r="G95" s="27"/>
      <c r="H95" s="25"/>
      <c r="I95" s="39"/>
      <c r="J95" s="27"/>
      <c r="K95" s="27" t="s">
        <v>56</v>
      </c>
      <c r="L95" s="28">
        <v>616.08</v>
      </c>
      <c r="M95" s="28">
        <f t="shared" si="6"/>
        <v>635.5624</v>
      </c>
      <c r="N95" s="27"/>
      <c r="O95" s="41"/>
      <c r="P95" s="27"/>
      <c r="Q95" s="25"/>
      <c r="R95" s="25"/>
      <c r="S95" s="38"/>
      <c r="T95" s="38"/>
      <c r="U95" s="38"/>
      <c r="V95" s="38"/>
    </row>
    <row r="96" spans="1:22">
      <c r="A96" s="27"/>
      <c r="B96" s="27" t="s">
        <v>54</v>
      </c>
      <c r="C96" s="28">
        <v>640.56</v>
      </c>
      <c r="D96" s="28">
        <f t="shared" si="7"/>
        <v>660.7768</v>
      </c>
      <c r="E96" s="27"/>
      <c r="F96" s="27"/>
      <c r="G96" s="27"/>
      <c r="H96" s="25"/>
      <c r="I96" s="39"/>
      <c r="J96" s="27"/>
      <c r="K96" s="27" t="s">
        <v>60</v>
      </c>
      <c r="L96" s="28">
        <v>281.52</v>
      </c>
      <c r="M96" s="28">
        <f t="shared" si="6"/>
        <v>290.9656</v>
      </c>
      <c r="N96" s="27"/>
      <c r="O96" s="41"/>
      <c r="P96" s="27"/>
      <c r="Q96" s="25"/>
      <c r="R96" s="25"/>
      <c r="S96" s="38"/>
      <c r="T96" s="38"/>
      <c r="U96" s="38"/>
      <c r="V96" s="38"/>
    </row>
    <row r="97" spans="1:22">
      <c r="A97" s="27"/>
      <c r="B97" s="27" t="s">
        <v>55</v>
      </c>
      <c r="C97" s="28">
        <v>440.64</v>
      </c>
      <c r="D97" s="28">
        <f t="shared" si="7"/>
        <v>454.8592</v>
      </c>
      <c r="E97" s="27"/>
      <c r="F97" s="27"/>
      <c r="G97" s="27"/>
      <c r="H97" s="25"/>
      <c r="I97" s="39"/>
      <c r="J97" s="29" t="s">
        <v>71</v>
      </c>
      <c r="K97" s="27" t="s">
        <v>48</v>
      </c>
      <c r="L97" s="28">
        <v>4208.52</v>
      </c>
      <c r="M97" s="28">
        <f t="shared" si="6"/>
        <v>4335.7756</v>
      </c>
      <c r="N97" s="27" t="s">
        <v>49</v>
      </c>
      <c r="O97" s="40" t="s">
        <v>75</v>
      </c>
      <c r="P97" s="27" t="s">
        <v>59</v>
      </c>
      <c r="Q97" s="25"/>
      <c r="R97" s="25"/>
      <c r="S97" s="42" t="s">
        <v>76</v>
      </c>
      <c r="T97" s="42"/>
      <c r="U97" s="42"/>
      <c r="V97" s="42"/>
    </row>
    <row r="98" spans="1:22">
      <c r="A98" s="27"/>
      <c r="B98" s="27" t="s">
        <v>56</v>
      </c>
      <c r="C98" s="28">
        <v>244.8</v>
      </c>
      <c r="D98" s="28">
        <f t="shared" si="7"/>
        <v>253.144</v>
      </c>
      <c r="E98" s="27"/>
      <c r="F98" s="27"/>
      <c r="G98" s="27"/>
      <c r="H98" s="25"/>
      <c r="I98" s="39"/>
      <c r="J98" s="29"/>
      <c r="K98" s="27" t="s">
        <v>53</v>
      </c>
      <c r="L98" s="28">
        <v>6312.78</v>
      </c>
      <c r="M98" s="28">
        <f t="shared" si="6"/>
        <v>6503.1634</v>
      </c>
      <c r="N98" s="27"/>
      <c r="O98" s="40"/>
      <c r="P98" s="27"/>
      <c r="Q98" s="25"/>
      <c r="R98" s="25"/>
      <c r="S98" s="42"/>
      <c r="T98" s="42"/>
      <c r="U98" s="42"/>
      <c r="V98" s="42"/>
    </row>
    <row r="99" spans="1:22">
      <c r="A99" s="27"/>
      <c r="B99" s="27" t="s">
        <v>60</v>
      </c>
      <c r="C99" s="28">
        <v>114.24</v>
      </c>
      <c r="D99" s="28">
        <f t="shared" si="7"/>
        <v>118.6672</v>
      </c>
      <c r="E99" s="27"/>
      <c r="F99" s="27"/>
      <c r="G99" s="27"/>
      <c r="H99" s="25"/>
      <c r="I99" s="39"/>
      <c r="J99" s="29"/>
      <c r="K99" s="27" t="s">
        <v>54</v>
      </c>
      <c r="L99" s="28">
        <v>6312.78</v>
      </c>
      <c r="M99" s="28">
        <f t="shared" si="6"/>
        <v>6503.1634</v>
      </c>
      <c r="N99" s="27"/>
      <c r="O99" s="40"/>
      <c r="P99" s="27"/>
      <c r="Q99" s="25"/>
      <c r="R99" s="25"/>
      <c r="S99" s="42"/>
      <c r="T99" s="42"/>
      <c r="U99" s="42"/>
      <c r="V99" s="42"/>
    </row>
    <row r="100" spans="1:22">
      <c r="A100" s="29" t="s">
        <v>74</v>
      </c>
      <c r="B100" s="27" t="s">
        <v>48</v>
      </c>
      <c r="C100" s="28">
        <v>736.44</v>
      </c>
      <c r="D100" s="28">
        <f t="shared" si="7"/>
        <v>759.5332</v>
      </c>
      <c r="E100" s="27" t="s">
        <v>49</v>
      </c>
      <c r="F100" s="30">
        <v>1429708</v>
      </c>
      <c r="G100" s="27" t="s">
        <v>59</v>
      </c>
      <c r="H100" s="25"/>
      <c r="I100" s="39"/>
      <c r="J100" s="29"/>
      <c r="K100" s="27" t="s">
        <v>55</v>
      </c>
      <c r="L100" s="28">
        <v>4208.52</v>
      </c>
      <c r="M100" s="28">
        <f t="shared" si="6"/>
        <v>4335.7756</v>
      </c>
      <c r="N100" s="27"/>
      <c r="O100" s="40"/>
      <c r="P100" s="27"/>
      <c r="Q100" s="25"/>
      <c r="R100" s="25"/>
      <c r="S100" s="42"/>
      <c r="T100" s="42"/>
      <c r="U100" s="42"/>
      <c r="V100" s="42"/>
    </row>
    <row r="101" spans="1:22">
      <c r="A101" s="29"/>
      <c r="B101" s="27" t="s">
        <v>53</v>
      </c>
      <c r="C101" s="28">
        <v>1472.88</v>
      </c>
      <c r="D101" s="28">
        <f t="shared" si="7"/>
        <v>1518.0664</v>
      </c>
      <c r="E101" s="27"/>
      <c r="F101" s="30"/>
      <c r="G101" s="27"/>
      <c r="H101" s="25"/>
      <c r="I101" s="39"/>
      <c r="J101" s="29"/>
      <c r="K101" s="27" t="s">
        <v>56</v>
      </c>
      <c r="L101" s="28">
        <v>2104.26</v>
      </c>
      <c r="M101" s="28">
        <f t="shared" si="6"/>
        <v>2168.3878</v>
      </c>
      <c r="N101" s="27"/>
      <c r="O101" s="40"/>
      <c r="P101" s="27"/>
      <c r="Q101" s="25"/>
      <c r="R101" s="25"/>
      <c r="S101" s="42"/>
      <c r="T101" s="42"/>
      <c r="U101" s="42"/>
      <c r="V101" s="42"/>
    </row>
    <row r="102" spans="1:22">
      <c r="A102" s="29"/>
      <c r="B102" s="27" t="s">
        <v>54</v>
      </c>
      <c r="C102" s="28">
        <v>2209.32</v>
      </c>
      <c r="D102" s="28">
        <f t="shared" si="7"/>
        <v>2276.5996</v>
      </c>
      <c r="E102" s="27"/>
      <c r="F102" s="30"/>
      <c r="G102" s="27"/>
      <c r="H102" s="25"/>
      <c r="I102" s="39"/>
      <c r="J102" s="27" t="s">
        <v>37</v>
      </c>
      <c r="K102" s="27"/>
      <c r="L102" s="28">
        <f>SUM(L86:L101)</f>
        <v>44487.3</v>
      </c>
      <c r="M102" s="28">
        <f>SUM(M86:M101)</f>
        <v>45837.919</v>
      </c>
      <c r="N102" s="27"/>
      <c r="O102" s="27"/>
      <c r="P102" s="27"/>
      <c r="Q102" s="25"/>
      <c r="R102" s="25"/>
      <c r="S102" s="42"/>
      <c r="T102" s="42"/>
      <c r="U102" s="42"/>
      <c r="V102" s="42"/>
    </row>
    <row r="103" spans="1:9">
      <c r="A103" s="29"/>
      <c r="B103" s="27" t="s">
        <v>55</v>
      </c>
      <c r="C103" s="28">
        <v>1472.88</v>
      </c>
      <c r="D103" s="28">
        <f t="shared" si="7"/>
        <v>1518.0664</v>
      </c>
      <c r="E103" s="27"/>
      <c r="F103" s="30"/>
      <c r="G103" s="27"/>
      <c r="H103" s="25"/>
      <c r="I103" s="39"/>
    </row>
    <row r="104" spans="1:9">
      <c r="A104" s="29"/>
      <c r="B104" s="27" t="s">
        <v>56</v>
      </c>
      <c r="C104" s="28">
        <v>736.44</v>
      </c>
      <c r="D104" s="28">
        <f t="shared" si="7"/>
        <v>759.5332</v>
      </c>
      <c r="E104" s="27"/>
      <c r="F104" s="30"/>
      <c r="G104" s="27"/>
      <c r="H104" s="25"/>
      <c r="I104" s="39"/>
    </row>
    <row r="105" spans="1:9">
      <c r="A105" s="27" t="s">
        <v>37</v>
      </c>
      <c r="B105" s="27"/>
      <c r="C105" s="28">
        <f>SUM(C89:C104)</f>
        <v>12790.8</v>
      </c>
      <c r="D105" s="28">
        <f>SUM(D89:D104)</f>
        <v>13190.524</v>
      </c>
      <c r="E105" s="27"/>
      <c r="F105" s="27"/>
      <c r="G105" s="27"/>
      <c r="H105" s="25"/>
      <c r="I105" s="39"/>
    </row>
  </sheetData>
  <mergeCells count="122">
    <mergeCell ref="A1:K1"/>
    <mergeCell ref="A2:D2"/>
    <mergeCell ref="E2:K2"/>
    <mergeCell ref="A8:A27"/>
    <mergeCell ref="A35:A39"/>
    <mergeCell ref="A40:A45"/>
    <mergeCell ref="A46:A50"/>
    <mergeCell ref="A53:A57"/>
    <mergeCell ref="A58:A63"/>
    <mergeCell ref="A64:A68"/>
    <mergeCell ref="A72:A75"/>
    <mergeCell ref="A76:A80"/>
    <mergeCell ref="A81:A85"/>
    <mergeCell ref="A89:A93"/>
    <mergeCell ref="A94:A99"/>
    <mergeCell ref="A100:A104"/>
    <mergeCell ref="B8:B9"/>
    <mergeCell ref="B10:B17"/>
    <mergeCell ref="B18:B27"/>
    <mergeCell ref="C8:C27"/>
    <mergeCell ref="D8:D27"/>
    <mergeCell ref="E8:E9"/>
    <mergeCell ref="E10:E17"/>
    <mergeCell ref="E18:E27"/>
    <mergeCell ref="E35:E39"/>
    <mergeCell ref="E40:E45"/>
    <mergeCell ref="E46:E50"/>
    <mergeCell ref="E53:E57"/>
    <mergeCell ref="E58:E63"/>
    <mergeCell ref="E64:E68"/>
    <mergeCell ref="E72:E75"/>
    <mergeCell ref="E76:E80"/>
    <mergeCell ref="E81:E85"/>
    <mergeCell ref="E89:E93"/>
    <mergeCell ref="E94:E99"/>
    <mergeCell ref="E100:E104"/>
    <mergeCell ref="F35:F39"/>
    <mergeCell ref="F40:F45"/>
    <mergeCell ref="F46:F50"/>
    <mergeCell ref="F53:F57"/>
    <mergeCell ref="F58:F63"/>
    <mergeCell ref="F64:F68"/>
    <mergeCell ref="F72:F75"/>
    <mergeCell ref="F76:F80"/>
    <mergeCell ref="F81:F85"/>
    <mergeCell ref="F89:F93"/>
    <mergeCell ref="F94:F99"/>
    <mergeCell ref="F100:F104"/>
    <mergeCell ref="G35:G39"/>
    <mergeCell ref="G40:G45"/>
    <mergeCell ref="G46:G50"/>
    <mergeCell ref="G53:G57"/>
    <mergeCell ref="G58:G63"/>
    <mergeCell ref="G64:G68"/>
    <mergeCell ref="G72:G75"/>
    <mergeCell ref="G76:G80"/>
    <mergeCell ref="G81:G85"/>
    <mergeCell ref="G89:G93"/>
    <mergeCell ref="G94:G99"/>
    <mergeCell ref="G100:G104"/>
    <mergeCell ref="H34:H51"/>
    <mergeCell ref="H52:H69"/>
    <mergeCell ref="H71:H86"/>
    <mergeCell ref="H88:H105"/>
    <mergeCell ref="I34:I51"/>
    <mergeCell ref="I52:I69"/>
    <mergeCell ref="I71:I86"/>
    <mergeCell ref="I88:I105"/>
    <mergeCell ref="J54:J57"/>
    <mergeCell ref="J58:J62"/>
    <mergeCell ref="J63:J67"/>
    <mergeCell ref="J72:J76"/>
    <mergeCell ref="J77:J81"/>
    <mergeCell ref="J86:J90"/>
    <mergeCell ref="J91:J96"/>
    <mergeCell ref="J97:J101"/>
    <mergeCell ref="N35:N39"/>
    <mergeCell ref="N40:N44"/>
    <mergeCell ref="N54:N57"/>
    <mergeCell ref="N58:N62"/>
    <mergeCell ref="N63:N67"/>
    <mergeCell ref="N72:N76"/>
    <mergeCell ref="N77:N81"/>
    <mergeCell ref="N86:N90"/>
    <mergeCell ref="N91:N96"/>
    <mergeCell ref="N97:N101"/>
    <mergeCell ref="O54:O57"/>
    <mergeCell ref="O58:O62"/>
    <mergeCell ref="O63:O67"/>
    <mergeCell ref="O72:O76"/>
    <mergeCell ref="O77:O81"/>
    <mergeCell ref="O86:O90"/>
    <mergeCell ref="O91:O96"/>
    <mergeCell ref="O97:O101"/>
    <mergeCell ref="P54:P57"/>
    <mergeCell ref="P58:P62"/>
    <mergeCell ref="P63:P67"/>
    <mergeCell ref="P72:P76"/>
    <mergeCell ref="P77:P81"/>
    <mergeCell ref="P86:P90"/>
    <mergeCell ref="P91:P96"/>
    <mergeCell ref="P97:P101"/>
    <mergeCell ref="Q53:Q68"/>
    <mergeCell ref="Q71:Q82"/>
    <mergeCell ref="Q85:Q102"/>
    <mergeCell ref="R35:R39"/>
    <mergeCell ref="R40:R44"/>
    <mergeCell ref="R53:R68"/>
    <mergeCell ref="R71:R82"/>
    <mergeCell ref="R85:R102"/>
    <mergeCell ref="S35:S39"/>
    <mergeCell ref="S40:S44"/>
    <mergeCell ref="T35:T39"/>
    <mergeCell ref="T40:T44"/>
    <mergeCell ref="U34:U45"/>
    <mergeCell ref="V34:V45"/>
    <mergeCell ref="A3:D4"/>
    <mergeCell ref="E3:K4"/>
    <mergeCell ref="J34:M39"/>
    <mergeCell ref="J40:M51"/>
    <mergeCell ref="S85:V96"/>
    <mergeCell ref="S97:V10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2024-08-22T07:00:06Z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8B7FE34C03DB400694274C3739922612_12</vt:lpwstr>
  </property>
</Properties>
</file>