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<sst xmlns="http://schemas.openxmlformats.org/spreadsheetml/2006/main" count="273" uniqueCount="67">
  <si>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</si>
  <si>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</si>
  <si>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</si>
  <si>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江苏省苏州市吴江区盛泽镇经纬北路1388号福晖数码楼下（苏美达检品中心）华立马18556758129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</si>
  <si>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</si>
  <si>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</si>
  <si>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</si>
  <si>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</si>
  <si>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</si>
  <si>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</si>
  <si>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</si>
  <si>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</si>
  <si>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</si>
  <si>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</si>
  <si>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</si>
  <si>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</si>
  <si>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</si>
  <si>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</si>
  <si>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</si>
  <si>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</si>
  <si>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</si>
  <si>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</si>
  <si>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</si>
  <si>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</si>
  <si>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</si>
  <si>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P24080155           </t>
  </si>
  <si>
    <t xml:space="preserve">24_AULBM11827                                     </t>
  </si>
  <si>
    <t xml:space="preserve">S24080083 </t>
  </si>
  <si>
    <t>28-30</t>
  </si>
  <si>
    <t>45*33*16</t>
  </si>
  <si>
    <t>30-30</t>
  </si>
  <si>
    <t>30-32</t>
  </si>
  <si>
    <t>45*33*26</t>
  </si>
  <si>
    <t>32-30</t>
  </si>
  <si>
    <t>32-32</t>
  </si>
  <si>
    <t>32-34</t>
  </si>
  <si>
    <t>34-32</t>
  </si>
  <si>
    <t>34-34</t>
  </si>
  <si>
    <t>36-30</t>
  </si>
  <si>
    <t>45*33*20</t>
  </si>
  <si>
    <t>36-32</t>
  </si>
  <si>
    <t>38-32</t>
  </si>
  <si>
    <t>40-32</t>
  </si>
  <si>
    <t xml:space="preserve">21 AULBM10015                                     </t>
  </si>
  <si>
    <t xml:space="preserve">C3930AX - 埃及                                                                                      </t>
  </si>
  <si>
    <t xml:space="preserve">21 AULTH09845                                     </t>
  </si>
  <si>
    <r>
      <t xml:space="preserve">C3930AX - </t>
    </r>
    <r>
      <rPr>
        <b/>
        <sz val="11"/>
        <rFont val="宋体"/>
        <charset val="134"/>
      </rPr>
      <t>埃及</t>
    </r>
    <r>
      <rPr>
        <b/>
        <sz val="11"/>
        <rFont val="Calibri"/>
        <charset val="134"/>
      </rPr>
      <t xml:space="preserve">                                                                                      </t>
    </r>
  </si>
  <si>
    <t>45x33x16</t>
  </si>
  <si>
    <t>总计</t>
  </si>
  <si>
    <t>颜色</t>
  </si>
  <si>
    <t>尺码</t>
  </si>
  <si>
    <t>生产数</t>
  </si>
  <si>
    <t>尺码段</t>
  </si>
  <si>
    <t>PO号</t>
  </si>
  <si>
    <t>GN1217 0 LT.GREEN</t>
  </si>
  <si>
    <t>有价格</t>
  </si>
  <si>
    <t>无40-32</t>
  </si>
  <si>
    <t>AR15 0 ANTHRA</t>
  </si>
  <si>
    <r>
      <rPr>
        <b/>
        <sz val="11"/>
        <rFont val="宋体"/>
        <charset val="134"/>
      </rPr>
      <t>无</t>
    </r>
    <r>
      <rPr>
        <b/>
        <sz val="11"/>
        <rFont val="Calibri"/>
        <charset val="134"/>
      </rPr>
      <t>36-30 40-32</t>
    </r>
  </si>
  <si>
    <t>BK27 0 BLACK</t>
  </si>
  <si>
    <t>无36-30 40-32</t>
  </si>
  <si>
    <t>无36-32 40-32</t>
  </si>
  <si>
    <t>无价格</t>
  </si>
  <si>
    <t>GR419 0 STONE</t>
  </si>
  <si>
    <t>特殊有价格</t>
  </si>
  <si>
    <t>无28-30</t>
  </si>
  <si>
    <r>
      <rPr>
        <b/>
        <sz val="11"/>
        <rFont val="宋体"/>
        <charset val="134"/>
      </rPr>
      <t>无</t>
    </r>
    <r>
      <rPr>
        <b/>
        <sz val="11"/>
        <rFont val="Calibri"/>
        <charset val="134"/>
      </rPr>
      <t>36-32 40-32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</si>
</sst>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6" borderId="8" applyNumberFormat="0" applyAlignment="0" applyProtection="0">
      <alignment vertical="center"/>
    </xf>
    <xf numFmtId="0" fontId="28" fillId="7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49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12" fillId="0" borderId="2" xfId="49" applyNumberFormat="1" applyFont="1" applyFill="1" applyBorder="1" applyAlignment="1">
      <alignment horizontal="center" vertical="center" wrapText="1"/>
    </xf>
    <xf numFmtId="176" fontId="10" fillId="0" borderId="2" xfId="49" applyNumberFormat="1" applyFont="1" applyFill="1" applyBorder="1" applyAlignment="1">
      <alignment horizontal="center" vertical="center" wrapText="1"/>
    </xf>
    <xf numFmtId="49" fontId="10" fillId="0" borderId="2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14" fillId="0" borderId="1" xfId="0" applyNumberFormat="1" applyFont="1" applyBorder="1" applyAlignment="1">
      <alignment horizontal="center" vertical="center"/>
    </xf>
    <xf numFmtId="0" fontId="13" fillId="3" borderId="1" xfId="0" applyNumberFormat="1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>
      <alignment horizontal="center"/>
    </xf>
    <xf numFmtId="177" fontId="14" fillId="2" borderId="1" xfId="0" applyNumberFormat="1" applyFont="1" applyFill="1" applyBorder="1" applyAlignment="1">
      <alignment horizontal="center" vertical="center"/>
    </xf>
    <xf numFmtId="0" fontId="13" fillId="3" borderId="2" xfId="0" applyNumberFormat="1" applyFont="1" applyFill="1" applyBorder="1" applyAlignment="1">
      <alignment horizontal="center" vertical="center"/>
    </xf>
    <xf numFmtId="0" fontId="16" fillId="3" borderId="1" xfId="0" applyNumberFormat="1" applyFont="1" applyFill="1" applyBorder="1" applyAlignment="1">
      <alignment horizontal="center" vertical="center"/>
    </xf>
    <xf numFmtId="0" fontId="13" fillId="3" borderId="3" xfId="0" applyNumberFormat="1" applyFont="1" applyFill="1" applyBorder="1" applyAlignment="1">
      <alignment horizontal="center" vertical="center"/>
    </xf>
    <xf numFmtId="0" fontId="13" fillId="3" borderId="4" xfId="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2" xfId="49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177" fontId="13" fillId="3" borderId="1" xfId="0" applyNumberFormat="1" applyFont="1" applyFill="1" applyBorder="1" applyAlignment="1">
      <alignment horizontal="center"/>
    </xf>
    <xf numFmtId="0" fontId="14" fillId="0" borderId="1" xfId="0" applyFont="1" applyBorder="1">
      <alignment vertical="center"/>
    </xf>
    <xf numFmtId="177" fontId="14" fillId="2" borderId="1" xfId="0" applyNumberFormat="1" applyFont="1" applyFill="1" applyBorder="1">
      <alignment vertical="center"/>
    </xf>
    <xf numFmtId="0" fontId="14" fillId="0" borderId="1" xfId="0" applyFont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95"/>
  <sheetViews>
    <sheetView tabSelected="1" workbookViewId="0">
      <selection activeCell="O6" sqref="O6"/>
    </sheetView>
  </sheetViews>
  <sheetFormatPr defaultColWidth="9" defaultRowHeight="13.5"/>
  <cols>
    <col min="1" max="1" width="15.25" customWidth="1"/>
    <col min="2" max="2" width="17.375" customWidth="1"/>
    <col min="3" max="3" width="16.375" customWidth="1"/>
    <col min="4" max="4" width="14.125" customWidth="1"/>
    <col min="11" max="11" width="13.6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45528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49" t="s">
        <v>11</v>
      </c>
      <c r="J6" s="49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50" t="s">
        <v>22</v>
      </c>
      <c r="J7" s="50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3" t="s">
        <v>27</v>
      </c>
      <c r="D8" s="25" t="s">
        <v>28</v>
      </c>
      <c r="E8" s="26">
        <v>49902</v>
      </c>
      <c r="F8" s="26"/>
      <c r="G8" s="26">
        <v>4400</v>
      </c>
      <c r="H8" s="26">
        <v>1</v>
      </c>
      <c r="I8" s="26"/>
      <c r="J8" s="26">
        <v>13.6</v>
      </c>
      <c r="K8" s="26" t="s">
        <v>29</v>
      </c>
    </row>
    <row r="9" ht="15" spans="1:11">
      <c r="A9" s="27"/>
      <c r="B9" s="24"/>
      <c r="C9" s="27"/>
      <c r="D9" s="25" t="s">
        <v>30</v>
      </c>
      <c r="E9" s="26"/>
      <c r="F9" s="26"/>
      <c r="G9" s="26">
        <v>4400</v>
      </c>
      <c r="H9" s="26"/>
      <c r="I9" s="26"/>
      <c r="J9" s="26"/>
      <c r="K9" s="26"/>
    </row>
    <row r="10" ht="15" spans="1:11">
      <c r="A10" s="27"/>
      <c r="B10" s="24"/>
      <c r="C10" s="27"/>
      <c r="D10" s="25" t="s">
        <v>31</v>
      </c>
      <c r="E10" s="26"/>
      <c r="F10" s="26"/>
      <c r="G10" s="26">
        <v>8700</v>
      </c>
      <c r="H10" s="26">
        <v>2</v>
      </c>
      <c r="I10" s="26"/>
      <c r="J10" s="26">
        <v>19.8</v>
      </c>
      <c r="K10" s="26" t="s">
        <v>32</v>
      </c>
    </row>
    <row r="11" ht="15" spans="1:11">
      <c r="A11" s="27"/>
      <c r="B11" s="24"/>
      <c r="C11" s="27"/>
      <c r="D11" s="25" t="s">
        <v>33</v>
      </c>
      <c r="E11" s="26"/>
      <c r="F11" s="26"/>
      <c r="G11" s="26">
        <v>4200</v>
      </c>
      <c r="H11" s="26"/>
      <c r="I11" s="26"/>
      <c r="J11" s="26"/>
      <c r="K11" s="26"/>
    </row>
    <row r="12" ht="15" spans="1:11">
      <c r="A12" s="27"/>
      <c r="B12" s="24"/>
      <c r="C12" s="27"/>
      <c r="D12" s="25" t="s">
        <v>34</v>
      </c>
      <c r="E12" s="26"/>
      <c r="F12" s="26"/>
      <c r="G12" s="26">
        <v>8200</v>
      </c>
      <c r="H12" s="26">
        <v>3</v>
      </c>
      <c r="I12" s="26"/>
      <c r="J12" s="26">
        <v>19.1</v>
      </c>
      <c r="K12" s="26" t="s">
        <v>32</v>
      </c>
    </row>
    <row r="13" ht="15" spans="1:11">
      <c r="A13" s="27"/>
      <c r="B13" s="24"/>
      <c r="C13" s="27"/>
      <c r="D13" s="25" t="s">
        <v>35</v>
      </c>
      <c r="E13" s="26"/>
      <c r="F13" s="26"/>
      <c r="G13" s="26">
        <v>4200</v>
      </c>
      <c r="H13" s="26"/>
      <c r="I13" s="26"/>
      <c r="J13" s="26"/>
      <c r="K13" s="26"/>
    </row>
    <row r="14" ht="15" spans="1:11">
      <c r="A14" s="27"/>
      <c r="B14" s="24"/>
      <c r="C14" s="27"/>
      <c r="D14" s="25" t="s">
        <v>36</v>
      </c>
      <c r="E14" s="26"/>
      <c r="F14" s="26"/>
      <c r="G14" s="26">
        <v>5200</v>
      </c>
      <c r="H14" s="26">
        <v>4</v>
      </c>
      <c r="I14" s="26"/>
      <c r="J14" s="26">
        <v>14.8</v>
      </c>
      <c r="K14" s="26" t="s">
        <v>29</v>
      </c>
    </row>
    <row r="15" ht="15" spans="1:11">
      <c r="A15" s="27"/>
      <c r="B15" s="24"/>
      <c r="C15" s="27"/>
      <c r="D15" s="25" t="s">
        <v>37</v>
      </c>
      <c r="E15" s="26"/>
      <c r="F15" s="26"/>
      <c r="G15" s="26">
        <v>4300</v>
      </c>
      <c r="H15" s="26"/>
      <c r="I15" s="26"/>
      <c r="J15" s="26"/>
      <c r="K15" s="26"/>
    </row>
    <row r="16" ht="15" spans="1:11">
      <c r="A16" s="27"/>
      <c r="B16" s="24"/>
      <c r="C16" s="27"/>
      <c r="D16" s="25" t="s">
        <v>38</v>
      </c>
      <c r="E16" s="26"/>
      <c r="F16" s="26"/>
      <c r="G16" s="26">
        <v>3600</v>
      </c>
      <c r="H16" s="26">
        <v>5</v>
      </c>
      <c r="I16" s="26"/>
      <c r="J16" s="26">
        <v>13.9</v>
      </c>
      <c r="K16" s="26" t="s">
        <v>39</v>
      </c>
    </row>
    <row r="17" ht="15" spans="1:11">
      <c r="A17" s="27"/>
      <c r="B17" s="24"/>
      <c r="C17" s="27"/>
      <c r="D17" s="25" t="s">
        <v>40</v>
      </c>
      <c r="E17" s="26"/>
      <c r="F17" s="26"/>
      <c r="G17" s="26">
        <v>1100</v>
      </c>
      <c r="H17" s="26"/>
      <c r="I17" s="26"/>
      <c r="J17" s="26"/>
      <c r="K17" s="26"/>
    </row>
    <row r="18" ht="15" spans="1:11">
      <c r="A18" s="27"/>
      <c r="B18" s="24"/>
      <c r="C18" s="27"/>
      <c r="D18" s="25" t="s">
        <v>41</v>
      </c>
      <c r="E18" s="26"/>
      <c r="F18" s="26"/>
      <c r="G18" s="26">
        <v>4100</v>
      </c>
      <c r="H18" s="26"/>
      <c r="I18" s="26"/>
      <c r="J18" s="26"/>
      <c r="K18" s="26"/>
    </row>
    <row r="19" ht="15" spans="1:11">
      <c r="A19" s="27"/>
      <c r="B19" s="24"/>
      <c r="C19" s="27"/>
      <c r="D19" s="25" t="s">
        <v>42</v>
      </c>
      <c r="E19" s="26"/>
      <c r="F19" s="26"/>
      <c r="G19" s="26">
        <v>60</v>
      </c>
      <c r="H19" s="26"/>
      <c r="I19" s="26"/>
      <c r="J19" s="26"/>
      <c r="K19" s="26"/>
    </row>
    <row r="20" spans="1:11">
      <c r="A20" s="27"/>
      <c r="B20" s="28" t="s">
        <v>43</v>
      </c>
      <c r="C20" s="27"/>
      <c r="D20" s="28" t="s">
        <v>44</v>
      </c>
      <c r="E20" s="29">
        <v>49902</v>
      </c>
      <c r="F20" s="30"/>
      <c r="G20" s="30">
        <v>19600</v>
      </c>
      <c r="H20" s="30">
        <v>6</v>
      </c>
      <c r="I20" s="30"/>
      <c r="J20" s="30">
        <v>17.4</v>
      </c>
      <c r="K20" s="30" t="s">
        <v>39</v>
      </c>
    </row>
    <row r="21" spans="1:11">
      <c r="A21" s="27"/>
      <c r="B21" s="31"/>
      <c r="C21" s="27"/>
      <c r="D21" s="31"/>
      <c r="E21" s="32"/>
      <c r="F21" s="30"/>
      <c r="G21" s="30">
        <v>19600</v>
      </c>
      <c r="H21" s="30">
        <v>7</v>
      </c>
      <c r="I21" s="30"/>
      <c r="J21" s="30">
        <v>17.4</v>
      </c>
      <c r="K21" s="30" t="s">
        <v>39</v>
      </c>
    </row>
    <row r="22" spans="1:11">
      <c r="A22" s="27"/>
      <c r="B22" s="33"/>
      <c r="C22" s="27"/>
      <c r="D22" s="33"/>
      <c r="E22" s="34"/>
      <c r="F22" s="30"/>
      <c r="G22" s="30">
        <v>10900</v>
      </c>
      <c r="H22" s="30">
        <v>8</v>
      </c>
      <c r="I22" s="30"/>
      <c r="J22" s="30">
        <v>10.6</v>
      </c>
      <c r="K22" s="30" t="s">
        <v>29</v>
      </c>
    </row>
    <row r="23" ht="15" spans="1:11">
      <c r="A23" s="27"/>
      <c r="B23" s="35" t="s">
        <v>45</v>
      </c>
      <c r="C23" s="27"/>
      <c r="D23" s="35" t="s">
        <v>46</v>
      </c>
      <c r="E23" s="35">
        <v>49902</v>
      </c>
      <c r="F23" s="36"/>
      <c r="G23" s="36">
        <v>10504</v>
      </c>
      <c r="H23" s="30">
        <v>9</v>
      </c>
      <c r="I23" s="36"/>
      <c r="J23" s="36">
        <v>11.2</v>
      </c>
      <c r="K23" s="51" t="s">
        <v>47</v>
      </c>
    </row>
    <row r="24" spans="1:11">
      <c r="A24" s="27"/>
      <c r="B24" s="37"/>
      <c r="C24" s="27"/>
      <c r="D24" s="37"/>
      <c r="E24" s="37"/>
      <c r="F24" s="36"/>
      <c r="G24" s="36">
        <v>12576</v>
      </c>
      <c r="H24" s="30">
        <v>10</v>
      </c>
      <c r="I24" s="36"/>
      <c r="J24" s="36">
        <v>13.35</v>
      </c>
      <c r="K24" s="51" t="s">
        <v>47</v>
      </c>
    </row>
    <row r="25" spans="1:11">
      <c r="A25" s="27"/>
      <c r="B25" s="37"/>
      <c r="C25" s="27"/>
      <c r="D25" s="37"/>
      <c r="E25" s="37"/>
      <c r="F25" s="36"/>
      <c r="G25" s="36">
        <v>14428</v>
      </c>
      <c r="H25" s="30">
        <v>11</v>
      </c>
      <c r="I25" s="36"/>
      <c r="J25" s="36">
        <v>15</v>
      </c>
      <c r="K25" s="51" t="s">
        <v>47</v>
      </c>
    </row>
    <row r="26" spans="1:11">
      <c r="A26" s="38"/>
      <c r="B26" s="39"/>
      <c r="C26" s="38"/>
      <c r="D26" s="39"/>
      <c r="E26" s="39"/>
      <c r="F26" s="36"/>
      <c r="G26" s="36">
        <v>13996</v>
      </c>
      <c r="H26" s="30">
        <v>12</v>
      </c>
      <c r="I26" s="36"/>
      <c r="J26" s="36">
        <v>14.8</v>
      </c>
      <c r="K26" s="51" t="s">
        <v>47</v>
      </c>
    </row>
    <row r="27" spans="1:11">
      <c r="A27" s="36" t="s">
        <v>48</v>
      </c>
      <c r="B27" s="36"/>
      <c r="C27" s="36"/>
      <c r="D27" s="36"/>
      <c r="E27" s="40">
        <f>SUM(E8:E26)</f>
        <v>149706</v>
      </c>
      <c r="F27" s="40"/>
      <c r="G27" s="40">
        <f>SUM(G8:G26)</f>
        <v>154064</v>
      </c>
      <c r="H27" s="40">
        <v>12</v>
      </c>
      <c r="I27" s="40"/>
      <c r="J27" s="40">
        <f>SUM(J8:J26)</f>
        <v>180.95</v>
      </c>
      <c r="K27" s="36"/>
    </row>
    <row r="29" spans="1:23">
      <c r="A29" s="26" t="s">
        <v>49</v>
      </c>
      <c r="B29" s="26" t="s">
        <v>50</v>
      </c>
      <c r="C29" s="41" t="s">
        <v>18</v>
      </c>
      <c r="D29" s="41" t="s">
        <v>51</v>
      </c>
      <c r="E29" s="26"/>
      <c r="F29" s="26" t="s">
        <v>52</v>
      </c>
      <c r="G29" s="26" t="s">
        <v>53</v>
      </c>
      <c r="I29" s="26" t="s">
        <v>49</v>
      </c>
      <c r="J29" s="26" t="s">
        <v>50</v>
      </c>
      <c r="K29" s="41" t="s">
        <v>18</v>
      </c>
      <c r="L29" s="41" t="s">
        <v>51</v>
      </c>
      <c r="M29" s="26"/>
      <c r="N29" s="26" t="s">
        <v>52</v>
      </c>
      <c r="O29" s="26" t="s">
        <v>53</v>
      </c>
      <c r="Q29" s="26" t="s">
        <v>49</v>
      </c>
      <c r="R29" s="26" t="s">
        <v>50</v>
      </c>
      <c r="S29" s="41" t="s">
        <v>18</v>
      </c>
      <c r="T29" s="41" t="s">
        <v>51</v>
      </c>
      <c r="U29" s="26"/>
      <c r="V29" s="26" t="s">
        <v>52</v>
      </c>
      <c r="W29" s="26" t="s">
        <v>53</v>
      </c>
    </row>
    <row r="30" ht="15" spans="1:23">
      <c r="A30" s="42" t="s">
        <v>54</v>
      </c>
      <c r="B30" s="43" t="s">
        <v>28</v>
      </c>
      <c r="C30" s="41">
        <v>841.51</v>
      </c>
      <c r="D30" s="41">
        <f t="shared" ref="D30:D50" si="0">C30*1.03+1</f>
        <v>867.7553</v>
      </c>
      <c r="E30" s="26" t="s">
        <v>55</v>
      </c>
      <c r="F30" s="26" t="s">
        <v>56</v>
      </c>
      <c r="G30" s="26">
        <v>1413561</v>
      </c>
      <c r="I30" s="42" t="s">
        <v>57</v>
      </c>
      <c r="J30" s="42" t="s">
        <v>28</v>
      </c>
      <c r="K30" s="41">
        <v>155.53</v>
      </c>
      <c r="L30" s="41">
        <f t="shared" ref="L30:L72" si="1">K30*1.03+1</f>
        <v>161.1959</v>
      </c>
      <c r="M30" s="26" t="s">
        <v>55</v>
      </c>
      <c r="N30" s="46" t="s">
        <v>58</v>
      </c>
      <c r="O30" s="42">
        <v>1414331</v>
      </c>
      <c r="Q30" s="42" t="s">
        <v>59</v>
      </c>
      <c r="R30" s="43" t="s">
        <v>28</v>
      </c>
      <c r="S30" s="41">
        <v>179.22</v>
      </c>
      <c r="T30" s="41">
        <f t="shared" ref="T30:T70" si="2">S30*1.03+0</f>
        <v>184.5966</v>
      </c>
      <c r="U30" s="26" t="s">
        <v>55</v>
      </c>
      <c r="V30" s="26" t="s">
        <v>60</v>
      </c>
      <c r="W30" s="26">
        <v>1414331</v>
      </c>
    </row>
    <row r="31" ht="15" spans="1:23">
      <c r="A31" s="42"/>
      <c r="B31" s="43" t="s">
        <v>30</v>
      </c>
      <c r="C31" s="41">
        <v>841.51</v>
      </c>
      <c r="D31" s="41">
        <f t="shared" si="0"/>
        <v>867.7553</v>
      </c>
      <c r="E31" s="26"/>
      <c r="F31" s="26"/>
      <c r="G31" s="26"/>
      <c r="I31" s="42"/>
      <c r="J31" s="42" t="s">
        <v>30</v>
      </c>
      <c r="K31" s="41">
        <v>155.53</v>
      </c>
      <c r="L31" s="41">
        <f t="shared" si="1"/>
        <v>161.1959</v>
      </c>
      <c r="M31" s="26"/>
      <c r="N31" s="42"/>
      <c r="O31" s="42"/>
      <c r="Q31" s="42"/>
      <c r="R31" s="43" t="s">
        <v>30</v>
      </c>
      <c r="S31" s="41">
        <v>179.22</v>
      </c>
      <c r="T31" s="41">
        <f t="shared" si="2"/>
        <v>184.5966</v>
      </c>
      <c r="U31" s="26"/>
      <c r="V31" s="26"/>
      <c r="W31" s="26"/>
    </row>
    <row r="32" ht="15" spans="1:23">
      <c r="A32" s="42"/>
      <c r="B32" s="43" t="s">
        <v>31</v>
      </c>
      <c r="C32" s="41">
        <v>1683.02</v>
      </c>
      <c r="D32" s="41">
        <f t="shared" si="0"/>
        <v>1734.5106</v>
      </c>
      <c r="E32" s="26"/>
      <c r="F32" s="26"/>
      <c r="G32" s="26"/>
      <c r="I32" s="42"/>
      <c r="J32" s="42" t="s">
        <v>31</v>
      </c>
      <c r="K32" s="41">
        <v>311.06</v>
      </c>
      <c r="L32" s="41">
        <f t="shared" si="1"/>
        <v>321.3918</v>
      </c>
      <c r="M32" s="26"/>
      <c r="N32" s="42"/>
      <c r="O32" s="42"/>
      <c r="Q32" s="42"/>
      <c r="R32" s="43" t="s">
        <v>31</v>
      </c>
      <c r="S32" s="41">
        <v>358.44</v>
      </c>
      <c r="T32" s="41">
        <f t="shared" si="2"/>
        <v>369.1932</v>
      </c>
      <c r="U32" s="26"/>
      <c r="V32" s="26"/>
      <c r="W32" s="26"/>
    </row>
    <row r="33" ht="15" spans="1:23">
      <c r="A33" s="42"/>
      <c r="B33" s="43" t="s">
        <v>33</v>
      </c>
      <c r="C33" s="41">
        <v>773.53</v>
      </c>
      <c r="D33" s="41">
        <f t="shared" si="0"/>
        <v>797.7359</v>
      </c>
      <c r="E33" s="26"/>
      <c r="F33" s="26"/>
      <c r="G33" s="26"/>
      <c r="I33" s="42"/>
      <c r="J33" s="42" t="s">
        <v>33</v>
      </c>
      <c r="K33" s="41">
        <v>111.24</v>
      </c>
      <c r="L33" s="41">
        <f t="shared" si="1"/>
        <v>115.5772</v>
      </c>
      <c r="M33" s="26"/>
      <c r="N33" s="42"/>
      <c r="O33" s="42"/>
      <c r="Q33" s="42"/>
      <c r="R33" s="43" t="s">
        <v>33</v>
      </c>
      <c r="S33" s="41">
        <v>127.72</v>
      </c>
      <c r="T33" s="41">
        <f t="shared" si="2"/>
        <v>131.5516</v>
      </c>
      <c r="U33" s="26"/>
      <c r="V33" s="26"/>
      <c r="W33" s="26"/>
    </row>
    <row r="34" ht="15" spans="1:23">
      <c r="A34" s="42"/>
      <c r="B34" s="43" t="s">
        <v>34</v>
      </c>
      <c r="C34" s="41">
        <v>1547.06</v>
      </c>
      <c r="D34" s="41">
        <f t="shared" si="0"/>
        <v>1594.4718</v>
      </c>
      <c r="E34" s="26"/>
      <c r="F34" s="26"/>
      <c r="G34" s="26"/>
      <c r="I34" s="42"/>
      <c r="J34" s="42" t="s">
        <v>34</v>
      </c>
      <c r="K34" s="41">
        <v>222.48</v>
      </c>
      <c r="L34" s="41">
        <f t="shared" si="1"/>
        <v>230.1544</v>
      </c>
      <c r="M34" s="26"/>
      <c r="N34" s="42"/>
      <c r="O34" s="42"/>
      <c r="Q34" s="42"/>
      <c r="R34" s="43" t="s">
        <v>34</v>
      </c>
      <c r="S34" s="41">
        <v>255.44</v>
      </c>
      <c r="T34" s="41">
        <f t="shared" si="2"/>
        <v>263.1032</v>
      </c>
      <c r="U34" s="26"/>
      <c r="V34" s="26"/>
      <c r="W34" s="26"/>
    </row>
    <row r="35" ht="15" spans="1:23">
      <c r="A35" s="42"/>
      <c r="B35" s="43" t="s">
        <v>35</v>
      </c>
      <c r="C35" s="41">
        <v>773.53</v>
      </c>
      <c r="D35" s="41">
        <f t="shared" si="0"/>
        <v>797.7359</v>
      </c>
      <c r="E35" s="26"/>
      <c r="F35" s="26"/>
      <c r="G35" s="26"/>
      <c r="I35" s="42"/>
      <c r="J35" s="42" t="s">
        <v>35</v>
      </c>
      <c r="K35" s="41">
        <v>111.24</v>
      </c>
      <c r="L35" s="41">
        <f t="shared" si="1"/>
        <v>115.5772</v>
      </c>
      <c r="M35" s="26"/>
      <c r="N35" s="42"/>
      <c r="O35" s="42"/>
      <c r="Q35" s="42"/>
      <c r="R35" s="43" t="s">
        <v>35</v>
      </c>
      <c r="S35" s="41">
        <v>127.72</v>
      </c>
      <c r="T35" s="41">
        <f t="shared" si="2"/>
        <v>131.5516</v>
      </c>
      <c r="U35" s="26"/>
      <c r="V35" s="26"/>
      <c r="W35" s="26"/>
    </row>
    <row r="36" ht="15" spans="1:23">
      <c r="A36" s="42"/>
      <c r="B36" s="43" t="s">
        <v>36</v>
      </c>
      <c r="C36" s="41">
        <v>1054.72</v>
      </c>
      <c r="D36" s="41">
        <f t="shared" si="0"/>
        <v>1087.3616</v>
      </c>
      <c r="E36" s="26"/>
      <c r="F36" s="26"/>
      <c r="G36" s="26"/>
      <c r="I36" s="42"/>
      <c r="J36" s="42" t="s">
        <v>36</v>
      </c>
      <c r="K36" s="41">
        <v>296.64</v>
      </c>
      <c r="L36" s="41">
        <f t="shared" si="1"/>
        <v>306.5392</v>
      </c>
      <c r="M36" s="26"/>
      <c r="N36" s="42"/>
      <c r="O36" s="42"/>
      <c r="Q36" s="42"/>
      <c r="R36" s="43" t="s">
        <v>36</v>
      </c>
      <c r="S36" s="41">
        <v>339.9</v>
      </c>
      <c r="T36" s="41">
        <f t="shared" si="2"/>
        <v>350.097</v>
      </c>
      <c r="U36" s="26"/>
      <c r="V36" s="26"/>
      <c r="W36" s="26"/>
    </row>
    <row r="37" ht="15" spans="1:23">
      <c r="A37" s="42"/>
      <c r="B37" s="43" t="s">
        <v>37</v>
      </c>
      <c r="C37" s="41">
        <v>830.18</v>
      </c>
      <c r="D37" s="41">
        <f t="shared" si="0"/>
        <v>856.0854</v>
      </c>
      <c r="E37" s="26"/>
      <c r="F37" s="26"/>
      <c r="G37" s="26"/>
      <c r="I37" s="42"/>
      <c r="J37" s="42" t="s">
        <v>37</v>
      </c>
      <c r="K37" s="41">
        <v>148.32</v>
      </c>
      <c r="L37" s="41">
        <f t="shared" si="1"/>
        <v>153.7696</v>
      </c>
      <c r="M37" s="26"/>
      <c r="N37" s="42"/>
      <c r="O37" s="42"/>
      <c r="Q37" s="42"/>
      <c r="R37" s="43" t="s">
        <v>37</v>
      </c>
      <c r="S37" s="41">
        <v>169.95</v>
      </c>
      <c r="T37" s="41">
        <f t="shared" si="2"/>
        <v>175.0485</v>
      </c>
      <c r="U37" s="26"/>
      <c r="V37" s="26"/>
      <c r="W37" s="26"/>
    </row>
    <row r="38" ht="15" spans="1:23">
      <c r="A38" s="42"/>
      <c r="B38" s="43" t="s">
        <v>38</v>
      </c>
      <c r="C38" s="41">
        <v>605.64</v>
      </c>
      <c r="D38" s="41">
        <f t="shared" si="0"/>
        <v>624.8092</v>
      </c>
      <c r="E38" s="26"/>
      <c r="F38" s="26"/>
      <c r="G38" s="26"/>
      <c r="I38" s="42"/>
      <c r="J38" s="42" t="s">
        <v>40</v>
      </c>
      <c r="K38" s="41">
        <v>177.16</v>
      </c>
      <c r="L38" s="41">
        <f t="shared" si="1"/>
        <v>183.4748</v>
      </c>
      <c r="M38" s="26"/>
      <c r="N38" s="42"/>
      <c r="O38" s="42"/>
      <c r="Q38" s="42"/>
      <c r="R38" s="43" t="s">
        <v>40</v>
      </c>
      <c r="S38" s="41">
        <v>203.94</v>
      </c>
      <c r="T38" s="41">
        <f t="shared" si="2"/>
        <v>210.0582</v>
      </c>
      <c r="U38" s="26"/>
      <c r="V38" s="26"/>
      <c r="W38" s="26"/>
    </row>
    <row r="39" ht="15" spans="1:23">
      <c r="A39" s="42"/>
      <c r="B39" s="43" t="s">
        <v>40</v>
      </c>
      <c r="C39" s="41">
        <v>269.86</v>
      </c>
      <c r="D39" s="41">
        <f t="shared" si="0"/>
        <v>278.9558</v>
      </c>
      <c r="E39" s="26"/>
      <c r="F39" s="26"/>
      <c r="G39" s="26"/>
      <c r="I39" s="42"/>
      <c r="J39" s="42" t="s">
        <v>41</v>
      </c>
      <c r="K39" s="41">
        <v>88.58</v>
      </c>
      <c r="L39" s="41">
        <f t="shared" si="1"/>
        <v>92.2374</v>
      </c>
      <c r="M39" s="26"/>
      <c r="N39" s="42"/>
      <c r="O39" s="42"/>
      <c r="Q39" s="42"/>
      <c r="R39" s="43" t="s">
        <v>41</v>
      </c>
      <c r="S39" s="41">
        <v>101.97</v>
      </c>
      <c r="T39" s="41">
        <f t="shared" si="2"/>
        <v>105.0291</v>
      </c>
      <c r="U39" s="26"/>
      <c r="V39" s="26"/>
      <c r="W39" s="26"/>
    </row>
    <row r="40" ht="15" spans="1:23">
      <c r="A40" s="42"/>
      <c r="B40" s="43" t="s">
        <v>41</v>
      </c>
      <c r="C40" s="41">
        <v>740.57</v>
      </c>
      <c r="D40" s="41">
        <f t="shared" si="0"/>
        <v>763.7871</v>
      </c>
      <c r="E40" s="26"/>
      <c r="F40" s="26"/>
      <c r="G40" s="26"/>
      <c r="I40" s="42" t="s">
        <v>57</v>
      </c>
      <c r="J40" s="42" t="s">
        <v>28</v>
      </c>
      <c r="K40" s="41">
        <v>831.21</v>
      </c>
      <c r="L40" s="41">
        <f t="shared" si="1"/>
        <v>857.1463</v>
      </c>
      <c r="M40" s="26"/>
      <c r="N40" s="26" t="s">
        <v>61</v>
      </c>
      <c r="O40" s="42">
        <v>1413561</v>
      </c>
      <c r="Q40" s="42" t="s">
        <v>59</v>
      </c>
      <c r="R40" s="43" t="s">
        <v>28</v>
      </c>
      <c r="S40" s="41">
        <v>957.9</v>
      </c>
      <c r="T40" s="41">
        <f t="shared" si="2"/>
        <v>986.637</v>
      </c>
      <c r="U40" s="26" t="s">
        <v>55</v>
      </c>
      <c r="V40" s="26" t="s">
        <v>61</v>
      </c>
      <c r="W40" s="26">
        <v>1413561</v>
      </c>
    </row>
    <row r="41" ht="15" spans="1:23">
      <c r="A41" s="42" t="s">
        <v>54</v>
      </c>
      <c r="B41" s="43" t="s">
        <v>28</v>
      </c>
      <c r="C41" s="41">
        <v>30.9</v>
      </c>
      <c r="D41" s="41">
        <f t="shared" si="0"/>
        <v>32.827</v>
      </c>
      <c r="E41" s="26" t="s">
        <v>62</v>
      </c>
      <c r="F41" s="26" t="s">
        <v>60</v>
      </c>
      <c r="G41" s="26">
        <v>1413555</v>
      </c>
      <c r="I41" s="42"/>
      <c r="J41" s="42" t="s">
        <v>30</v>
      </c>
      <c r="K41" s="41">
        <v>831.21</v>
      </c>
      <c r="L41" s="41">
        <f t="shared" si="1"/>
        <v>857.1463</v>
      </c>
      <c r="M41" s="26"/>
      <c r="N41" s="26"/>
      <c r="O41" s="42"/>
      <c r="Q41" s="42"/>
      <c r="R41" s="43" t="s">
        <v>30</v>
      </c>
      <c r="S41" s="41">
        <v>957.9</v>
      </c>
      <c r="T41" s="41">
        <f t="shared" si="2"/>
        <v>986.637</v>
      </c>
      <c r="U41" s="26"/>
      <c r="V41" s="26"/>
      <c r="W41" s="26"/>
    </row>
    <row r="42" ht="15" spans="1:23">
      <c r="A42" s="42"/>
      <c r="B42" s="43" t="s">
        <v>30</v>
      </c>
      <c r="C42" s="41">
        <v>18.54</v>
      </c>
      <c r="D42" s="41">
        <f t="shared" si="0"/>
        <v>20.0962</v>
      </c>
      <c r="E42" s="26"/>
      <c r="F42" s="26"/>
      <c r="G42" s="26"/>
      <c r="I42" s="42"/>
      <c r="J42" s="42" t="s">
        <v>31</v>
      </c>
      <c r="K42" s="41">
        <v>1662.42</v>
      </c>
      <c r="L42" s="41">
        <f t="shared" si="1"/>
        <v>1713.2926</v>
      </c>
      <c r="M42" s="26"/>
      <c r="N42" s="26"/>
      <c r="O42" s="42"/>
      <c r="Q42" s="42"/>
      <c r="R42" s="43" t="s">
        <v>31</v>
      </c>
      <c r="S42" s="41">
        <v>1915.8</v>
      </c>
      <c r="T42" s="41">
        <f t="shared" si="2"/>
        <v>1973.274</v>
      </c>
      <c r="U42" s="26"/>
      <c r="V42" s="26"/>
      <c r="W42" s="26"/>
    </row>
    <row r="43" ht="15" spans="1:23">
      <c r="A43" s="42"/>
      <c r="B43" s="43" t="s">
        <v>31</v>
      </c>
      <c r="C43" s="41">
        <v>32.96</v>
      </c>
      <c r="D43" s="41">
        <f t="shared" si="0"/>
        <v>34.9488</v>
      </c>
      <c r="E43" s="26"/>
      <c r="F43" s="26"/>
      <c r="G43" s="26"/>
      <c r="I43" s="42"/>
      <c r="J43" s="42" t="s">
        <v>33</v>
      </c>
      <c r="K43" s="41">
        <v>831.21</v>
      </c>
      <c r="L43" s="41">
        <f t="shared" si="1"/>
        <v>857.1463</v>
      </c>
      <c r="M43" s="26"/>
      <c r="N43" s="26"/>
      <c r="O43" s="42"/>
      <c r="Q43" s="42"/>
      <c r="R43" s="43" t="s">
        <v>33</v>
      </c>
      <c r="S43" s="41">
        <v>957.9</v>
      </c>
      <c r="T43" s="41">
        <f t="shared" si="2"/>
        <v>986.637</v>
      </c>
      <c r="U43" s="26"/>
      <c r="V43" s="26"/>
      <c r="W43" s="26"/>
    </row>
    <row r="44" ht="15" spans="1:23">
      <c r="A44" s="42"/>
      <c r="B44" s="43" t="s">
        <v>33</v>
      </c>
      <c r="C44" s="41">
        <v>14.42</v>
      </c>
      <c r="D44" s="41">
        <f t="shared" si="0"/>
        <v>15.8526</v>
      </c>
      <c r="E44" s="26"/>
      <c r="F44" s="26"/>
      <c r="G44" s="26"/>
      <c r="I44" s="42"/>
      <c r="J44" s="42" t="s">
        <v>34</v>
      </c>
      <c r="K44" s="41">
        <v>1662.42</v>
      </c>
      <c r="L44" s="41">
        <f t="shared" si="1"/>
        <v>1713.2926</v>
      </c>
      <c r="M44" s="26"/>
      <c r="N44" s="26"/>
      <c r="O44" s="42"/>
      <c r="Q44" s="42"/>
      <c r="R44" s="43" t="s">
        <v>34</v>
      </c>
      <c r="S44" s="41">
        <v>1915.8</v>
      </c>
      <c r="T44" s="41">
        <f t="shared" si="2"/>
        <v>1973.274</v>
      </c>
      <c r="U44" s="26"/>
      <c r="V44" s="26"/>
      <c r="W44" s="26"/>
    </row>
    <row r="45" ht="15" spans="1:23">
      <c r="A45" s="42"/>
      <c r="B45" s="43" t="s">
        <v>34</v>
      </c>
      <c r="C45" s="41">
        <v>30.9</v>
      </c>
      <c r="D45" s="41">
        <f t="shared" si="0"/>
        <v>32.827</v>
      </c>
      <c r="E45" s="26"/>
      <c r="F45" s="26"/>
      <c r="G45" s="26"/>
      <c r="I45" s="42"/>
      <c r="J45" s="42" t="s">
        <v>35</v>
      </c>
      <c r="K45" s="41">
        <v>831.21</v>
      </c>
      <c r="L45" s="41">
        <f t="shared" si="1"/>
        <v>857.1463</v>
      </c>
      <c r="M45" s="26"/>
      <c r="N45" s="26"/>
      <c r="O45" s="42"/>
      <c r="Q45" s="42"/>
      <c r="R45" s="43" t="s">
        <v>35</v>
      </c>
      <c r="S45" s="41">
        <v>957.9</v>
      </c>
      <c r="T45" s="41">
        <f t="shared" si="2"/>
        <v>986.637</v>
      </c>
      <c r="U45" s="26"/>
      <c r="V45" s="26"/>
      <c r="W45" s="26"/>
    </row>
    <row r="46" ht="15" spans="1:23">
      <c r="A46" s="42"/>
      <c r="B46" s="43" t="s">
        <v>35</v>
      </c>
      <c r="C46" s="41">
        <v>6.18</v>
      </c>
      <c r="D46" s="41">
        <f t="shared" si="0"/>
        <v>7.3654</v>
      </c>
      <c r="E46" s="26"/>
      <c r="F46" s="26"/>
      <c r="G46" s="26"/>
      <c r="I46" s="42"/>
      <c r="J46" s="42" t="s">
        <v>36</v>
      </c>
      <c r="K46" s="41">
        <v>831.21</v>
      </c>
      <c r="L46" s="41">
        <f t="shared" si="1"/>
        <v>857.1463</v>
      </c>
      <c r="M46" s="26"/>
      <c r="N46" s="26"/>
      <c r="O46" s="42"/>
      <c r="Q46" s="42"/>
      <c r="R46" s="43" t="s">
        <v>36</v>
      </c>
      <c r="S46" s="41">
        <v>957.9</v>
      </c>
      <c r="T46" s="41">
        <f t="shared" si="2"/>
        <v>986.637</v>
      </c>
      <c r="U46" s="26"/>
      <c r="V46" s="26"/>
      <c r="W46" s="26"/>
    </row>
    <row r="47" ht="15" spans="1:23">
      <c r="A47" s="42"/>
      <c r="B47" s="43" t="s">
        <v>36</v>
      </c>
      <c r="C47" s="41">
        <v>30.9</v>
      </c>
      <c r="D47" s="41">
        <f t="shared" si="0"/>
        <v>32.827</v>
      </c>
      <c r="E47" s="26"/>
      <c r="F47" s="26"/>
      <c r="G47" s="26"/>
      <c r="I47" s="42"/>
      <c r="J47" s="42" t="s">
        <v>37</v>
      </c>
      <c r="K47" s="41">
        <v>831.21</v>
      </c>
      <c r="L47" s="41">
        <f t="shared" si="1"/>
        <v>857.1463</v>
      </c>
      <c r="M47" s="26"/>
      <c r="N47" s="26"/>
      <c r="O47" s="42"/>
      <c r="Q47" s="42"/>
      <c r="R47" s="43" t="s">
        <v>37</v>
      </c>
      <c r="S47" s="41">
        <v>957.9</v>
      </c>
      <c r="T47" s="41">
        <f t="shared" si="2"/>
        <v>986.637</v>
      </c>
      <c r="U47" s="26"/>
      <c r="V47" s="26"/>
      <c r="W47" s="26"/>
    </row>
    <row r="48" ht="15" spans="1:23">
      <c r="A48" s="42"/>
      <c r="B48" s="43" t="s">
        <v>37</v>
      </c>
      <c r="C48" s="41">
        <v>10.3</v>
      </c>
      <c r="D48" s="41">
        <f t="shared" si="0"/>
        <v>11.609</v>
      </c>
      <c r="E48" s="26"/>
      <c r="F48" s="26"/>
      <c r="G48" s="26"/>
      <c r="I48" s="42"/>
      <c r="J48" s="42" t="s">
        <v>38</v>
      </c>
      <c r="K48" s="41">
        <v>831.21</v>
      </c>
      <c r="L48" s="41">
        <f t="shared" si="1"/>
        <v>857.1463</v>
      </c>
      <c r="M48" s="26"/>
      <c r="N48" s="26"/>
      <c r="O48" s="42"/>
      <c r="Q48" s="42"/>
      <c r="R48" s="43" t="s">
        <v>38</v>
      </c>
      <c r="S48" s="41">
        <v>957.9</v>
      </c>
      <c r="T48" s="41">
        <f t="shared" si="2"/>
        <v>986.637</v>
      </c>
      <c r="U48" s="26"/>
      <c r="V48" s="26"/>
      <c r="W48" s="26"/>
    </row>
    <row r="49" ht="15" spans="1:23">
      <c r="A49" s="42"/>
      <c r="B49" s="43" t="s">
        <v>40</v>
      </c>
      <c r="C49" s="41">
        <v>26.78</v>
      </c>
      <c r="D49" s="41">
        <f t="shared" si="0"/>
        <v>28.5834</v>
      </c>
      <c r="E49" s="26"/>
      <c r="F49" s="26"/>
      <c r="G49" s="26"/>
      <c r="I49" s="42"/>
      <c r="J49" s="42" t="s">
        <v>41</v>
      </c>
      <c r="K49" s="41">
        <v>831.21</v>
      </c>
      <c r="L49" s="41">
        <f t="shared" si="1"/>
        <v>857.1463</v>
      </c>
      <c r="M49" s="26"/>
      <c r="N49" s="26"/>
      <c r="O49" s="42"/>
      <c r="Q49" s="42"/>
      <c r="R49" s="43" t="s">
        <v>41</v>
      </c>
      <c r="S49" s="41">
        <v>957.9</v>
      </c>
      <c r="T49" s="41">
        <f t="shared" si="2"/>
        <v>986.637</v>
      </c>
      <c r="U49" s="26"/>
      <c r="V49" s="26"/>
      <c r="W49" s="26"/>
    </row>
    <row r="50" ht="15" spans="1:23">
      <c r="A50" s="42"/>
      <c r="B50" s="43" t="s">
        <v>41</v>
      </c>
      <c r="C50" s="41">
        <v>14.42</v>
      </c>
      <c r="D50" s="41">
        <f t="shared" si="0"/>
        <v>15.8526</v>
      </c>
      <c r="E50" s="26"/>
      <c r="F50" s="26"/>
      <c r="G50" s="26"/>
      <c r="I50" s="52" t="s">
        <v>57</v>
      </c>
      <c r="J50" s="43" t="s">
        <v>28</v>
      </c>
      <c r="K50" s="41">
        <v>26.78</v>
      </c>
      <c r="L50" s="41">
        <f t="shared" si="1"/>
        <v>28.5834</v>
      </c>
      <c r="M50" s="26" t="s">
        <v>62</v>
      </c>
      <c r="N50" s="26" t="s">
        <v>60</v>
      </c>
      <c r="O50" s="42">
        <v>1413555</v>
      </c>
      <c r="Q50" s="42" t="s">
        <v>59</v>
      </c>
      <c r="R50" s="43" t="s">
        <v>28</v>
      </c>
      <c r="S50" s="41">
        <v>30.9</v>
      </c>
      <c r="T50" s="41">
        <f t="shared" si="2"/>
        <v>31.827</v>
      </c>
      <c r="U50" s="26" t="s">
        <v>62</v>
      </c>
      <c r="V50" s="26" t="s">
        <v>60</v>
      </c>
      <c r="W50" s="42">
        <v>1413555</v>
      </c>
    </row>
    <row r="51" ht="15" spans="1:23">
      <c r="A51" s="26" t="s">
        <v>48</v>
      </c>
      <c r="B51" s="26"/>
      <c r="C51" s="44">
        <f>SUM(C30:C50)</f>
        <v>10177.43</v>
      </c>
      <c r="D51" s="44">
        <f>SUM(D30:D50)</f>
        <v>10503.7529</v>
      </c>
      <c r="E51" s="26"/>
      <c r="F51" s="26"/>
      <c r="G51" s="26"/>
      <c r="I51" s="53"/>
      <c r="J51" s="43" t="s">
        <v>30</v>
      </c>
      <c r="K51" s="41">
        <v>22.66</v>
      </c>
      <c r="L51" s="41">
        <f t="shared" si="1"/>
        <v>24.3398</v>
      </c>
      <c r="M51" s="26"/>
      <c r="N51" s="26"/>
      <c r="O51" s="42"/>
      <c r="Q51" s="42"/>
      <c r="R51" s="43" t="s">
        <v>30</v>
      </c>
      <c r="S51" s="41">
        <v>24.72</v>
      </c>
      <c r="T51" s="41">
        <f t="shared" si="2"/>
        <v>25.4616</v>
      </c>
      <c r="U51" s="26"/>
      <c r="V51" s="26"/>
      <c r="W51" s="42"/>
    </row>
    <row r="52" ht="15" spans="9:23">
      <c r="I52" s="53"/>
      <c r="J52" s="43" t="s">
        <v>31</v>
      </c>
      <c r="K52" s="41">
        <v>41.2</v>
      </c>
      <c r="L52" s="41">
        <f t="shared" si="1"/>
        <v>43.436</v>
      </c>
      <c r="M52" s="26"/>
      <c r="N52" s="26"/>
      <c r="O52" s="42"/>
      <c r="Q52" s="42"/>
      <c r="R52" s="43" t="s">
        <v>31</v>
      </c>
      <c r="S52" s="41">
        <v>45.32</v>
      </c>
      <c r="T52" s="41">
        <f t="shared" si="2"/>
        <v>46.6796</v>
      </c>
      <c r="U52" s="26"/>
      <c r="V52" s="26"/>
      <c r="W52" s="42"/>
    </row>
    <row r="53" ht="15" spans="1:23">
      <c r="A53" s="26" t="s">
        <v>49</v>
      </c>
      <c r="B53" s="26" t="s">
        <v>50</v>
      </c>
      <c r="C53" s="41" t="s">
        <v>18</v>
      </c>
      <c r="D53" s="41" t="s">
        <v>51</v>
      </c>
      <c r="E53" s="26"/>
      <c r="F53" s="26" t="s">
        <v>52</v>
      </c>
      <c r="G53" s="26" t="s">
        <v>53</v>
      </c>
      <c r="I53" s="53"/>
      <c r="J53" s="43" t="s">
        <v>33</v>
      </c>
      <c r="K53" s="41">
        <v>18.54</v>
      </c>
      <c r="L53" s="41">
        <f t="shared" si="1"/>
        <v>20.0962</v>
      </c>
      <c r="M53" s="26"/>
      <c r="N53" s="26"/>
      <c r="O53" s="42"/>
      <c r="Q53" s="42"/>
      <c r="R53" s="43" t="s">
        <v>33</v>
      </c>
      <c r="S53" s="41">
        <v>20.6</v>
      </c>
      <c r="T53" s="41">
        <f t="shared" si="2"/>
        <v>21.218</v>
      </c>
      <c r="U53" s="26"/>
      <c r="V53" s="26"/>
      <c r="W53" s="42"/>
    </row>
    <row r="54" ht="15" spans="1:23">
      <c r="A54" s="45" t="s">
        <v>63</v>
      </c>
      <c r="B54" s="43" t="s">
        <v>28</v>
      </c>
      <c r="C54" s="41">
        <v>173.04</v>
      </c>
      <c r="D54" s="41">
        <f t="shared" ref="D54:D94" si="3">C54*1.03+1</f>
        <v>179.2312</v>
      </c>
      <c r="E54" s="26" t="s">
        <v>55</v>
      </c>
      <c r="F54" s="46" t="s">
        <v>58</v>
      </c>
      <c r="G54" s="42">
        <v>1414331</v>
      </c>
      <c r="I54" s="53"/>
      <c r="J54" s="43" t="s">
        <v>34</v>
      </c>
      <c r="K54" s="41">
        <v>39.14</v>
      </c>
      <c r="L54" s="41">
        <f t="shared" si="1"/>
        <v>41.3142</v>
      </c>
      <c r="M54" s="26"/>
      <c r="N54" s="26"/>
      <c r="O54" s="42"/>
      <c r="Q54" s="42"/>
      <c r="R54" s="43" t="s">
        <v>34</v>
      </c>
      <c r="S54" s="41">
        <v>43.26</v>
      </c>
      <c r="T54" s="41">
        <f t="shared" si="2"/>
        <v>44.5578</v>
      </c>
      <c r="U54" s="26"/>
      <c r="V54" s="26"/>
      <c r="W54" s="42"/>
    </row>
    <row r="55" ht="15" spans="1:23">
      <c r="A55" s="47"/>
      <c r="B55" s="43" t="s">
        <v>30</v>
      </c>
      <c r="C55" s="41">
        <v>173.04</v>
      </c>
      <c r="D55" s="41">
        <f t="shared" si="3"/>
        <v>179.2312</v>
      </c>
      <c r="E55" s="26"/>
      <c r="F55" s="42"/>
      <c r="G55" s="42"/>
      <c r="I55" s="53"/>
      <c r="J55" s="43" t="s">
        <v>35</v>
      </c>
      <c r="K55" s="41">
        <v>8.24</v>
      </c>
      <c r="L55" s="41">
        <f t="shared" si="1"/>
        <v>9.4872</v>
      </c>
      <c r="M55" s="26"/>
      <c r="N55" s="26"/>
      <c r="O55" s="42"/>
      <c r="Q55" s="42"/>
      <c r="R55" s="43" t="s">
        <v>35</v>
      </c>
      <c r="S55" s="41">
        <v>8.24</v>
      </c>
      <c r="T55" s="41">
        <f t="shared" si="2"/>
        <v>8.4872</v>
      </c>
      <c r="U55" s="26"/>
      <c r="V55" s="26"/>
      <c r="W55" s="42"/>
    </row>
    <row r="56" ht="15" spans="1:23">
      <c r="A56" s="47"/>
      <c r="B56" s="43" t="s">
        <v>31</v>
      </c>
      <c r="C56" s="41">
        <v>346.08</v>
      </c>
      <c r="D56" s="41">
        <f t="shared" si="3"/>
        <v>357.4624</v>
      </c>
      <c r="E56" s="26"/>
      <c r="F56" s="42"/>
      <c r="G56" s="42"/>
      <c r="I56" s="53"/>
      <c r="J56" s="43" t="s">
        <v>36</v>
      </c>
      <c r="K56" s="41">
        <v>39.14</v>
      </c>
      <c r="L56" s="41">
        <f t="shared" si="1"/>
        <v>41.3142</v>
      </c>
      <c r="M56" s="26"/>
      <c r="N56" s="26"/>
      <c r="O56" s="42"/>
      <c r="Q56" s="42"/>
      <c r="R56" s="43" t="s">
        <v>36</v>
      </c>
      <c r="S56" s="41">
        <v>43.26</v>
      </c>
      <c r="T56" s="41">
        <f t="shared" si="2"/>
        <v>44.5578</v>
      </c>
      <c r="U56" s="26"/>
      <c r="V56" s="26"/>
      <c r="W56" s="42"/>
    </row>
    <row r="57" ht="15" spans="1:23">
      <c r="A57" s="47"/>
      <c r="B57" s="43" t="s">
        <v>33</v>
      </c>
      <c r="C57" s="41">
        <v>123.6</v>
      </c>
      <c r="D57" s="41">
        <f t="shared" si="3"/>
        <v>128.308</v>
      </c>
      <c r="E57" s="26"/>
      <c r="F57" s="42"/>
      <c r="G57" s="42"/>
      <c r="I57" s="53"/>
      <c r="J57" s="43" t="s">
        <v>37</v>
      </c>
      <c r="K57" s="41">
        <v>10.3</v>
      </c>
      <c r="L57" s="41">
        <f t="shared" si="1"/>
        <v>11.609</v>
      </c>
      <c r="M57" s="26"/>
      <c r="N57" s="26"/>
      <c r="O57" s="42"/>
      <c r="Q57" s="42"/>
      <c r="R57" s="43" t="s">
        <v>37</v>
      </c>
      <c r="S57" s="41">
        <v>12.36</v>
      </c>
      <c r="T57" s="41">
        <f t="shared" si="2"/>
        <v>12.7308</v>
      </c>
      <c r="U57" s="26"/>
      <c r="V57" s="26"/>
      <c r="W57" s="42"/>
    </row>
    <row r="58" ht="15" spans="1:23">
      <c r="A58" s="47"/>
      <c r="B58" s="43" t="s">
        <v>34</v>
      </c>
      <c r="C58" s="41">
        <v>247.2</v>
      </c>
      <c r="D58" s="41">
        <f t="shared" si="3"/>
        <v>255.616</v>
      </c>
      <c r="E58" s="26"/>
      <c r="F58" s="42"/>
      <c r="G58" s="42"/>
      <c r="I58" s="53"/>
      <c r="J58" s="43" t="s">
        <v>38</v>
      </c>
      <c r="K58" s="41">
        <v>0</v>
      </c>
      <c r="L58" s="41">
        <f t="shared" si="1"/>
        <v>1</v>
      </c>
      <c r="M58" s="26"/>
      <c r="N58" s="26"/>
      <c r="O58" s="42"/>
      <c r="Q58" s="42"/>
      <c r="R58" s="43" t="s">
        <v>40</v>
      </c>
      <c r="S58" s="41">
        <v>37.08</v>
      </c>
      <c r="T58" s="41">
        <f t="shared" si="2"/>
        <v>38.1924</v>
      </c>
      <c r="U58" s="26"/>
      <c r="V58" s="26"/>
      <c r="W58" s="42"/>
    </row>
    <row r="59" ht="15" spans="1:23">
      <c r="A59" s="47"/>
      <c r="B59" s="43" t="s">
        <v>35</v>
      </c>
      <c r="C59" s="41">
        <v>123.6</v>
      </c>
      <c r="D59" s="41">
        <f t="shared" si="3"/>
        <v>128.308</v>
      </c>
      <c r="E59" s="26"/>
      <c r="F59" s="42"/>
      <c r="G59" s="42"/>
      <c r="I59" s="53"/>
      <c r="J59" s="43" t="s">
        <v>40</v>
      </c>
      <c r="K59" s="41">
        <v>32.96</v>
      </c>
      <c r="L59" s="41">
        <f t="shared" si="1"/>
        <v>34.9488</v>
      </c>
      <c r="M59" s="26"/>
      <c r="N59" s="26"/>
      <c r="O59" s="42"/>
      <c r="Q59" s="42"/>
      <c r="R59" s="43" t="s">
        <v>41</v>
      </c>
      <c r="S59" s="41">
        <v>18.54</v>
      </c>
      <c r="T59" s="41">
        <f t="shared" si="2"/>
        <v>19.0962</v>
      </c>
      <c r="U59" s="26"/>
      <c r="V59" s="26"/>
      <c r="W59" s="42"/>
    </row>
    <row r="60" ht="15" spans="1:23">
      <c r="A60" s="47"/>
      <c r="B60" s="43" t="s">
        <v>36</v>
      </c>
      <c r="C60" s="41">
        <v>329.6</v>
      </c>
      <c r="D60" s="41">
        <f t="shared" si="3"/>
        <v>340.488</v>
      </c>
      <c r="E60" s="26"/>
      <c r="F60" s="42"/>
      <c r="G60" s="42"/>
      <c r="I60" s="53"/>
      <c r="J60" s="43" t="s">
        <v>41</v>
      </c>
      <c r="K60" s="41">
        <v>16.48</v>
      </c>
      <c r="L60" s="41">
        <f t="shared" si="1"/>
        <v>17.9744</v>
      </c>
      <c r="M60" s="26"/>
      <c r="N60" s="26"/>
      <c r="O60" s="42"/>
      <c r="Q60" s="52" t="s">
        <v>59</v>
      </c>
      <c r="R60" s="43" t="s">
        <v>30</v>
      </c>
      <c r="S60" s="41">
        <v>15.45</v>
      </c>
      <c r="T60" s="41">
        <f t="shared" si="2"/>
        <v>15.9135</v>
      </c>
      <c r="U60" s="26" t="s">
        <v>64</v>
      </c>
      <c r="V60" s="26" t="s">
        <v>65</v>
      </c>
      <c r="W60" s="26">
        <v>1413563</v>
      </c>
    </row>
    <row r="61" ht="15" spans="1:23">
      <c r="A61" s="47"/>
      <c r="B61" s="43" t="s">
        <v>37</v>
      </c>
      <c r="C61" s="41">
        <v>164.8</v>
      </c>
      <c r="D61" s="41">
        <f t="shared" si="3"/>
        <v>170.744</v>
      </c>
      <c r="E61" s="26"/>
      <c r="F61" s="42"/>
      <c r="G61" s="42"/>
      <c r="I61" s="54"/>
      <c r="J61" s="43" t="s">
        <v>42</v>
      </c>
      <c r="K61" s="41">
        <v>0</v>
      </c>
      <c r="L61" s="41">
        <f t="shared" si="1"/>
        <v>1</v>
      </c>
      <c r="M61" s="26"/>
      <c r="N61" s="26"/>
      <c r="O61" s="42"/>
      <c r="Q61" s="53"/>
      <c r="R61" s="43" t="s">
        <v>31</v>
      </c>
      <c r="S61" s="41">
        <v>15.45</v>
      </c>
      <c r="T61" s="41">
        <f t="shared" si="2"/>
        <v>15.9135</v>
      </c>
      <c r="U61" s="26"/>
      <c r="V61" s="26"/>
      <c r="W61" s="26"/>
    </row>
    <row r="62" ht="15" spans="1:23">
      <c r="A62" s="47"/>
      <c r="B62" s="43" t="s">
        <v>40</v>
      </c>
      <c r="C62" s="41">
        <v>197.76</v>
      </c>
      <c r="D62" s="41">
        <f t="shared" si="3"/>
        <v>204.6928</v>
      </c>
      <c r="E62" s="26"/>
      <c r="F62" s="42"/>
      <c r="G62" s="42"/>
      <c r="I62" s="53" t="s">
        <v>57</v>
      </c>
      <c r="J62" s="43" t="s">
        <v>30</v>
      </c>
      <c r="K62" s="41">
        <v>13.39</v>
      </c>
      <c r="L62" s="41">
        <f t="shared" si="1"/>
        <v>14.7917</v>
      </c>
      <c r="M62" s="26" t="s">
        <v>64</v>
      </c>
      <c r="N62" s="26" t="s">
        <v>65</v>
      </c>
      <c r="O62" s="42">
        <v>1413563</v>
      </c>
      <c r="Q62" s="53"/>
      <c r="R62" s="43" t="s">
        <v>33</v>
      </c>
      <c r="S62" s="41">
        <v>15.45</v>
      </c>
      <c r="T62" s="41">
        <f t="shared" si="2"/>
        <v>15.9135</v>
      </c>
      <c r="U62" s="26"/>
      <c r="V62" s="26"/>
      <c r="W62" s="26"/>
    </row>
    <row r="63" ht="15" spans="1:23">
      <c r="A63" s="48"/>
      <c r="B63" s="43" t="s">
        <v>41</v>
      </c>
      <c r="C63" s="41">
        <v>98.88</v>
      </c>
      <c r="D63" s="41">
        <f t="shared" si="3"/>
        <v>102.8464</v>
      </c>
      <c r="E63" s="26"/>
      <c r="F63" s="42"/>
      <c r="G63" s="42"/>
      <c r="I63" s="53"/>
      <c r="J63" s="43" t="s">
        <v>31</v>
      </c>
      <c r="K63" s="41">
        <v>13.39</v>
      </c>
      <c r="L63" s="41">
        <f t="shared" si="1"/>
        <v>14.7917</v>
      </c>
      <c r="M63" s="26"/>
      <c r="N63" s="26"/>
      <c r="O63" s="42"/>
      <c r="Q63" s="53"/>
      <c r="R63" s="43" t="s">
        <v>34</v>
      </c>
      <c r="S63" s="41">
        <v>15.45</v>
      </c>
      <c r="T63" s="41">
        <f t="shared" si="2"/>
        <v>15.9135</v>
      </c>
      <c r="U63" s="26"/>
      <c r="V63" s="26"/>
      <c r="W63" s="26"/>
    </row>
    <row r="64" ht="15" spans="1:23">
      <c r="A64" s="45" t="s">
        <v>63</v>
      </c>
      <c r="B64" s="43" t="s">
        <v>28</v>
      </c>
      <c r="C64" s="41">
        <v>928.03</v>
      </c>
      <c r="D64" s="41">
        <f t="shared" si="3"/>
        <v>956.8709</v>
      </c>
      <c r="E64" s="26" t="s">
        <v>55</v>
      </c>
      <c r="F64" s="46" t="s">
        <v>66</v>
      </c>
      <c r="G64" s="42">
        <v>1413561</v>
      </c>
      <c r="I64" s="53"/>
      <c r="J64" s="43" t="s">
        <v>33</v>
      </c>
      <c r="K64" s="41">
        <v>13.39</v>
      </c>
      <c r="L64" s="41">
        <f t="shared" si="1"/>
        <v>14.7917</v>
      </c>
      <c r="M64" s="26"/>
      <c r="N64" s="26"/>
      <c r="O64" s="42"/>
      <c r="Q64" s="53"/>
      <c r="R64" s="43" t="s">
        <v>35</v>
      </c>
      <c r="S64" s="41">
        <v>15.45</v>
      </c>
      <c r="T64" s="41">
        <f t="shared" si="2"/>
        <v>15.9135</v>
      </c>
      <c r="U64" s="26"/>
      <c r="V64" s="26"/>
      <c r="W64" s="26"/>
    </row>
    <row r="65" ht="15" spans="1:23">
      <c r="A65" s="47"/>
      <c r="B65" s="43" t="s">
        <v>30</v>
      </c>
      <c r="C65" s="41">
        <v>928.03</v>
      </c>
      <c r="D65" s="41">
        <f t="shared" si="3"/>
        <v>956.8709</v>
      </c>
      <c r="E65" s="26"/>
      <c r="F65" s="42"/>
      <c r="G65" s="42"/>
      <c r="I65" s="53"/>
      <c r="J65" s="43" t="s">
        <v>34</v>
      </c>
      <c r="K65" s="41">
        <v>13.39</v>
      </c>
      <c r="L65" s="41">
        <f t="shared" si="1"/>
        <v>14.7917</v>
      </c>
      <c r="M65" s="26"/>
      <c r="N65" s="26"/>
      <c r="O65" s="42"/>
      <c r="Q65" s="53"/>
      <c r="R65" s="43" t="s">
        <v>36</v>
      </c>
      <c r="S65" s="41">
        <v>30.9</v>
      </c>
      <c r="T65" s="41">
        <f t="shared" si="2"/>
        <v>31.827</v>
      </c>
      <c r="U65" s="26"/>
      <c r="V65" s="26"/>
      <c r="W65" s="26"/>
    </row>
    <row r="66" ht="15" spans="1:23">
      <c r="A66" s="47"/>
      <c r="B66" s="43" t="s">
        <v>31</v>
      </c>
      <c r="C66" s="41">
        <v>1856.06</v>
      </c>
      <c r="D66" s="41">
        <f t="shared" si="3"/>
        <v>1912.7418</v>
      </c>
      <c r="E66" s="26"/>
      <c r="F66" s="42"/>
      <c r="G66" s="42"/>
      <c r="I66" s="53"/>
      <c r="J66" s="43" t="s">
        <v>35</v>
      </c>
      <c r="K66" s="41">
        <v>13.39</v>
      </c>
      <c r="L66" s="41">
        <f t="shared" si="1"/>
        <v>14.7917</v>
      </c>
      <c r="M66" s="26"/>
      <c r="N66" s="26"/>
      <c r="O66" s="42"/>
      <c r="Q66" s="53"/>
      <c r="R66" s="43" t="s">
        <v>37</v>
      </c>
      <c r="S66" s="41">
        <v>15.45</v>
      </c>
      <c r="T66" s="41">
        <f t="shared" si="2"/>
        <v>15.9135</v>
      </c>
      <c r="U66" s="26"/>
      <c r="V66" s="26"/>
      <c r="W66" s="26"/>
    </row>
    <row r="67" ht="15" spans="1:23">
      <c r="A67" s="47"/>
      <c r="B67" s="43" t="s">
        <v>33</v>
      </c>
      <c r="C67" s="41">
        <v>928.03</v>
      </c>
      <c r="D67" s="41">
        <f t="shared" si="3"/>
        <v>956.8709</v>
      </c>
      <c r="E67" s="26"/>
      <c r="F67" s="42"/>
      <c r="G67" s="42"/>
      <c r="I67" s="53"/>
      <c r="J67" s="43" t="s">
        <v>36</v>
      </c>
      <c r="K67" s="41">
        <v>26.78</v>
      </c>
      <c r="L67" s="41">
        <f t="shared" si="1"/>
        <v>28.5834</v>
      </c>
      <c r="M67" s="26"/>
      <c r="N67" s="26"/>
      <c r="O67" s="42"/>
      <c r="Q67" s="53"/>
      <c r="R67" s="43" t="s">
        <v>38</v>
      </c>
      <c r="S67" s="41">
        <v>15.45</v>
      </c>
      <c r="T67" s="41">
        <f t="shared" si="2"/>
        <v>15.9135</v>
      </c>
      <c r="U67" s="26"/>
      <c r="V67" s="26"/>
      <c r="W67" s="26"/>
    </row>
    <row r="68" ht="15" spans="1:23">
      <c r="A68" s="47"/>
      <c r="B68" s="43" t="s">
        <v>34</v>
      </c>
      <c r="C68" s="41">
        <v>1856.06</v>
      </c>
      <c r="D68" s="41">
        <f t="shared" si="3"/>
        <v>1912.7418</v>
      </c>
      <c r="E68" s="26"/>
      <c r="F68" s="42"/>
      <c r="G68" s="42"/>
      <c r="I68" s="53"/>
      <c r="J68" s="43" t="s">
        <v>37</v>
      </c>
      <c r="K68" s="41">
        <v>13.39</v>
      </c>
      <c r="L68" s="41">
        <f t="shared" si="1"/>
        <v>14.7917</v>
      </c>
      <c r="M68" s="26"/>
      <c r="N68" s="26"/>
      <c r="O68" s="42"/>
      <c r="Q68" s="53"/>
      <c r="R68" s="43" t="s">
        <v>40</v>
      </c>
      <c r="S68" s="41">
        <v>15.45</v>
      </c>
      <c r="T68" s="41">
        <f t="shared" si="2"/>
        <v>15.9135</v>
      </c>
      <c r="U68" s="26"/>
      <c r="V68" s="26"/>
      <c r="W68" s="26"/>
    </row>
    <row r="69" ht="15" spans="1:23">
      <c r="A69" s="47"/>
      <c r="B69" s="43" t="s">
        <v>35</v>
      </c>
      <c r="C69" s="41">
        <v>928.03</v>
      </c>
      <c r="D69" s="41">
        <f t="shared" si="3"/>
        <v>956.8709</v>
      </c>
      <c r="E69" s="26"/>
      <c r="F69" s="42"/>
      <c r="G69" s="42"/>
      <c r="I69" s="53"/>
      <c r="J69" s="43" t="s">
        <v>38</v>
      </c>
      <c r="K69" s="41">
        <v>13.39</v>
      </c>
      <c r="L69" s="41">
        <f t="shared" si="1"/>
        <v>14.7917</v>
      </c>
      <c r="M69" s="26"/>
      <c r="N69" s="26"/>
      <c r="O69" s="42"/>
      <c r="Q69" s="53"/>
      <c r="R69" s="43" t="s">
        <v>41</v>
      </c>
      <c r="S69" s="41">
        <v>15.45</v>
      </c>
      <c r="T69" s="41">
        <f t="shared" si="2"/>
        <v>15.9135</v>
      </c>
      <c r="U69" s="26"/>
      <c r="V69" s="26"/>
      <c r="W69" s="26"/>
    </row>
    <row r="70" ht="15" spans="1:23">
      <c r="A70" s="47"/>
      <c r="B70" s="43" t="s">
        <v>36</v>
      </c>
      <c r="C70" s="41">
        <v>928.03</v>
      </c>
      <c r="D70" s="41">
        <f t="shared" si="3"/>
        <v>956.8709</v>
      </c>
      <c r="E70" s="26"/>
      <c r="F70" s="42"/>
      <c r="G70" s="42"/>
      <c r="I70" s="53"/>
      <c r="J70" s="43" t="s">
        <v>40</v>
      </c>
      <c r="K70" s="41">
        <v>13.39</v>
      </c>
      <c r="L70" s="41">
        <f t="shared" si="1"/>
        <v>14.7917</v>
      </c>
      <c r="M70" s="26"/>
      <c r="N70" s="26"/>
      <c r="O70" s="42"/>
      <c r="Q70" s="54"/>
      <c r="R70" s="43" t="s">
        <v>42</v>
      </c>
      <c r="S70" s="41">
        <v>15.45</v>
      </c>
      <c r="T70" s="41">
        <f t="shared" si="2"/>
        <v>15.9135</v>
      </c>
      <c r="U70" s="26"/>
      <c r="V70" s="26"/>
      <c r="W70" s="26"/>
    </row>
    <row r="71" ht="15" spans="1:23">
      <c r="A71" s="47"/>
      <c r="B71" s="43" t="s">
        <v>37</v>
      </c>
      <c r="C71" s="41">
        <v>928.03</v>
      </c>
      <c r="D71" s="41">
        <f t="shared" si="3"/>
        <v>956.8709</v>
      </c>
      <c r="E71" s="26"/>
      <c r="F71" s="42"/>
      <c r="G71" s="42"/>
      <c r="I71" s="53"/>
      <c r="J71" s="43" t="s">
        <v>41</v>
      </c>
      <c r="K71" s="41">
        <v>13.39</v>
      </c>
      <c r="L71" s="41">
        <f t="shared" si="1"/>
        <v>14.7917</v>
      </c>
      <c r="M71" s="26"/>
      <c r="N71" s="26"/>
      <c r="O71" s="42"/>
      <c r="Q71" s="56" t="s">
        <v>48</v>
      </c>
      <c r="R71" s="56"/>
      <c r="S71" s="57">
        <f>SUM(S30:S70)</f>
        <v>14008</v>
      </c>
      <c r="T71" s="57">
        <f>SUM(T30:T70)</f>
        <v>14428.24</v>
      </c>
      <c r="U71" s="56"/>
      <c r="V71" s="58"/>
      <c r="W71" s="58"/>
    </row>
    <row r="72" ht="15" spans="1:15">
      <c r="A72" s="47"/>
      <c r="B72" s="43" t="s">
        <v>38</v>
      </c>
      <c r="C72" s="41">
        <v>928.03</v>
      </c>
      <c r="D72" s="41">
        <f t="shared" si="3"/>
        <v>956.8709</v>
      </c>
      <c r="E72" s="26"/>
      <c r="F72" s="42"/>
      <c r="G72" s="42"/>
      <c r="I72" s="54"/>
      <c r="J72" s="43" t="s">
        <v>42</v>
      </c>
      <c r="K72" s="41">
        <v>13.39</v>
      </c>
      <c r="L72" s="41">
        <f t="shared" si="1"/>
        <v>14.7917</v>
      </c>
      <c r="M72" s="26"/>
      <c r="N72" s="26"/>
      <c r="O72" s="42"/>
    </row>
    <row r="73" ht="15" spans="1:15">
      <c r="A73" s="48"/>
      <c r="B73" s="43" t="s">
        <v>41</v>
      </c>
      <c r="C73" s="41">
        <v>928.03</v>
      </c>
      <c r="D73" s="41">
        <f t="shared" si="3"/>
        <v>956.8709</v>
      </c>
      <c r="E73" s="26"/>
      <c r="F73" s="42"/>
      <c r="G73" s="42"/>
      <c r="I73" s="26" t="s">
        <v>48</v>
      </c>
      <c r="J73" s="26"/>
      <c r="K73" s="44">
        <f>SUM(K30:K72)</f>
        <v>12168.42</v>
      </c>
      <c r="L73" s="44">
        <f>SUM(L30:L72)</f>
        <v>12576.4726</v>
      </c>
      <c r="M73" s="26"/>
      <c r="N73" s="26"/>
      <c r="O73" s="26"/>
    </row>
    <row r="74" ht="15" spans="1:7">
      <c r="A74" s="45" t="s">
        <v>63</v>
      </c>
      <c r="B74" s="43" t="s">
        <v>28</v>
      </c>
      <c r="C74" s="41">
        <v>28.84</v>
      </c>
      <c r="D74" s="41">
        <f t="shared" si="3"/>
        <v>30.7052</v>
      </c>
      <c r="E74" s="26" t="s">
        <v>62</v>
      </c>
      <c r="F74" s="46" t="s">
        <v>58</v>
      </c>
      <c r="G74" s="42">
        <v>1413555</v>
      </c>
    </row>
    <row r="75" ht="15" spans="1:7">
      <c r="A75" s="47"/>
      <c r="B75" s="43" t="s">
        <v>30</v>
      </c>
      <c r="C75" s="41">
        <v>24.72</v>
      </c>
      <c r="D75" s="41">
        <f t="shared" si="3"/>
        <v>26.4616</v>
      </c>
      <c r="E75" s="26"/>
      <c r="F75" s="42"/>
      <c r="G75" s="42"/>
    </row>
    <row r="76" ht="15" spans="1:7">
      <c r="A76" s="47"/>
      <c r="B76" s="43" t="s">
        <v>31</v>
      </c>
      <c r="C76" s="41">
        <v>43.26</v>
      </c>
      <c r="D76" s="41">
        <f t="shared" si="3"/>
        <v>45.5578</v>
      </c>
      <c r="E76" s="26"/>
      <c r="F76" s="42"/>
      <c r="G76" s="42"/>
    </row>
    <row r="77" ht="15" spans="1:7">
      <c r="A77" s="47"/>
      <c r="B77" s="43" t="s">
        <v>33</v>
      </c>
      <c r="C77" s="41">
        <v>20.6</v>
      </c>
      <c r="D77" s="41">
        <f t="shared" si="3"/>
        <v>22.218</v>
      </c>
      <c r="E77" s="26"/>
      <c r="F77" s="42"/>
      <c r="G77" s="42"/>
    </row>
    <row r="78" ht="15" spans="1:7">
      <c r="A78" s="47"/>
      <c r="B78" s="43" t="s">
        <v>34</v>
      </c>
      <c r="C78" s="41">
        <v>41.2</v>
      </c>
      <c r="D78" s="41">
        <f t="shared" si="3"/>
        <v>43.436</v>
      </c>
      <c r="E78" s="26"/>
      <c r="F78" s="42"/>
      <c r="G78" s="42"/>
    </row>
    <row r="79" ht="15" spans="1:7">
      <c r="A79" s="47"/>
      <c r="B79" s="43" t="s">
        <v>35</v>
      </c>
      <c r="C79" s="41">
        <v>8.24</v>
      </c>
      <c r="D79" s="41">
        <f t="shared" si="3"/>
        <v>9.4872</v>
      </c>
      <c r="E79" s="26"/>
      <c r="F79" s="42"/>
      <c r="G79" s="42"/>
    </row>
    <row r="80" ht="15" spans="1:7">
      <c r="A80" s="47"/>
      <c r="B80" s="43" t="s">
        <v>36</v>
      </c>
      <c r="C80" s="41">
        <v>43.26</v>
      </c>
      <c r="D80" s="41">
        <f t="shared" si="3"/>
        <v>45.5578</v>
      </c>
      <c r="E80" s="26"/>
      <c r="F80" s="42"/>
      <c r="G80" s="42"/>
    </row>
    <row r="81" ht="15" spans="1:7">
      <c r="A81" s="47"/>
      <c r="B81" s="43" t="s">
        <v>37</v>
      </c>
      <c r="C81" s="41">
        <v>10.3</v>
      </c>
      <c r="D81" s="41">
        <f t="shared" si="3"/>
        <v>11.609</v>
      </c>
      <c r="E81" s="26"/>
      <c r="F81" s="42"/>
      <c r="G81" s="42"/>
    </row>
    <row r="82" ht="15" spans="1:7">
      <c r="A82" s="47"/>
      <c r="B82" s="43" t="s">
        <v>40</v>
      </c>
      <c r="C82" s="41">
        <v>35.02</v>
      </c>
      <c r="D82" s="41">
        <f t="shared" si="3"/>
        <v>37.0706</v>
      </c>
      <c r="E82" s="26"/>
      <c r="F82" s="42"/>
      <c r="G82" s="42"/>
    </row>
    <row r="83" ht="15" spans="1:7">
      <c r="A83" s="48"/>
      <c r="B83" s="43" t="s">
        <v>41</v>
      </c>
      <c r="C83" s="41">
        <v>18.54</v>
      </c>
      <c r="D83" s="41">
        <f t="shared" si="3"/>
        <v>20.0962</v>
      </c>
      <c r="E83" s="26"/>
      <c r="F83" s="42"/>
      <c r="G83" s="42"/>
    </row>
    <row r="84" ht="15" spans="1:7">
      <c r="A84" s="52" t="s">
        <v>63</v>
      </c>
      <c r="B84" s="43" t="s">
        <v>30</v>
      </c>
      <c r="C84" s="55">
        <v>13.39</v>
      </c>
      <c r="D84" s="41">
        <f t="shared" si="3"/>
        <v>14.7917</v>
      </c>
      <c r="E84" s="26" t="s">
        <v>64</v>
      </c>
      <c r="F84" s="26" t="s">
        <v>65</v>
      </c>
      <c r="G84" s="42">
        <v>1413563</v>
      </c>
    </row>
    <row r="85" ht="15" spans="1:7">
      <c r="A85" s="53"/>
      <c r="B85" s="43" t="s">
        <v>31</v>
      </c>
      <c r="C85" s="55">
        <v>13.39</v>
      </c>
      <c r="D85" s="41">
        <f t="shared" si="3"/>
        <v>14.7917</v>
      </c>
      <c r="E85" s="26"/>
      <c r="F85" s="26"/>
      <c r="G85" s="42"/>
    </row>
    <row r="86" ht="15" spans="1:7">
      <c r="A86" s="53"/>
      <c r="B86" s="43" t="s">
        <v>33</v>
      </c>
      <c r="C86" s="55">
        <v>13.39</v>
      </c>
      <c r="D86" s="41">
        <f t="shared" si="3"/>
        <v>14.7917</v>
      </c>
      <c r="E86" s="26"/>
      <c r="F86" s="26"/>
      <c r="G86" s="42"/>
    </row>
    <row r="87" ht="15" spans="1:7">
      <c r="A87" s="53"/>
      <c r="B87" s="43" t="s">
        <v>34</v>
      </c>
      <c r="C87" s="55">
        <v>13.39</v>
      </c>
      <c r="D87" s="41">
        <f t="shared" si="3"/>
        <v>14.7917</v>
      </c>
      <c r="E87" s="26"/>
      <c r="F87" s="26"/>
      <c r="G87" s="42"/>
    </row>
    <row r="88" ht="15" spans="1:7">
      <c r="A88" s="53"/>
      <c r="B88" s="43" t="s">
        <v>35</v>
      </c>
      <c r="C88" s="55">
        <v>13.39</v>
      </c>
      <c r="D88" s="41">
        <f t="shared" si="3"/>
        <v>14.7917</v>
      </c>
      <c r="E88" s="26"/>
      <c r="F88" s="26"/>
      <c r="G88" s="42"/>
    </row>
    <row r="89" ht="15" spans="1:7">
      <c r="A89" s="53"/>
      <c r="B89" s="43" t="s">
        <v>36</v>
      </c>
      <c r="C89" s="55">
        <v>26.78</v>
      </c>
      <c r="D89" s="41">
        <f t="shared" si="3"/>
        <v>28.5834</v>
      </c>
      <c r="E89" s="26"/>
      <c r="F89" s="26"/>
      <c r="G89" s="42"/>
    </row>
    <row r="90" ht="15" spans="1:7">
      <c r="A90" s="53"/>
      <c r="B90" s="43" t="s">
        <v>37</v>
      </c>
      <c r="C90" s="55">
        <v>13.39</v>
      </c>
      <c r="D90" s="41">
        <f t="shared" si="3"/>
        <v>14.7917</v>
      </c>
      <c r="E90" s="26"/>
      <c r="F90" s="26"/>
      <c r="G90" s="42"/>
    </row>
    <row r="91" ht="15" spans="1:7">
      <c r="A91" s="53"/>
      <c r="B91" s="43" t="s">
        <v>38</v>
      </c>
      <c r="C91" s="55">
        <v>13.39</v>
      </c>
      <c r="D91" s="41">
        <f t="shared" si="3"/>
        <v>14.7917</v>
      </c>
      <c r="E91" s="26"/>
      <c r="F91" s="26"/>
      <c r="G91" s="42"/>
    </row>
    <row r="92" ht="15" spans="1:7">
      <c r="A92" s="53"/>
      <c r="B92" s="43" t="s">
        <v>40</v>
      </c>
      <c r="C92" s="55">
        <v>13.39</v>
      </c>
      <c r="D92" s="41">
        <f t="shared" si="3"/>
        <v>14.7917</v>
      </c>
      <c r="E92" s="26"/>
      <c r="F92" s="26"/>
      <c r="G92" s="42"/>
    </row>
    <row r="93" ht="15" spans="1:7">
      <c r="A93" s="53"/>
      <c r="B93" s="43" t="s">
        <v>41</v>
      </c>
      <c r="C93" s="55">
        <v>13.39</v>
      </c>
      <c r="D93" s="41">
        <f t="shared" si="3"/>
        <v>14.7917</v>
      </c>
      <c r="E93" s="26"/>
      <c r="F93" s="26"/>
      <c r="G93" s="42"/>
    </row>
    <row r="94" ht="15" spans="1:7">
      <c r="A94" s="54"/>
      <c r="B94" s="43" t="s">
        <v>42</v>
      </c>
      <c r="C94" s="55">
        <v>13.39</v>
      </c>
      <c r="D94" s="41">
        <f t="shared" si="3"/>
        <v>14.7917</v>
      </c>
      <c r="E94" s="26"/>
      <c r="F94" s="26"/>
      <c r="G94" s="42"/>
    </row>
    <row r="95" spans="1:7">
      <c r="A95" s="26" t="s">
        <v>48</v>
      </c>
      <c r="B95" s="26"/>
      <c r="C95" s="44">
        <f>SUM(C54:C94)</f>
        <v>13548.62</v>
      </c>
      <c r="D95" s="44">
        <f>SUM(D54:D94)</f>
        <v>13996.0786</v>
      </c>
      <c r="E95" s="26"/>
      <c r="F95" s="26"/>
      <c r="G95" s="26"/>
    </row>
  </sheetData>
  <mergeCells count="85">
    <mergeCell ref="A1:K1"/>
    <mergeCell ref="A2:D2"/>
    <mergeCell ref="E2:K2"/>
    <mergeCell ref="A8:A26"/>
    <mergeCell ref="A30:A40"/>
    <mergeCell ref="A41:A50"/>
    <mergeCell ref="A54:A63"/>
    <mergeCell ref="A64:A73"/>
    <mergeCell ref="A74:A83"/>
    <mergeCell ref="A84:A94"/>
    <mergeCell ref="B8:B19"/>
    <mergeCell ref="B20:B22"/>
    <mergeCell ref="B23:B26"/>
    <mergeCell ref="C8:C26"/>
    <mergeCell ref="D20:D22"/>
    <mergeCell ref="D23:D26"/>
    <mergeCell ref="E8:E19"/>
    <mergeCell ref="E20:E22"/>
    <mergeCell ref="E23:E26"/>
    <mergeCell ref="E30:E40"/>
    <mergeCell ref="E41:E50"/>
    <mergeCell ref="E54:E63"/>
    <mergeCell ref="E64:E73"/>
    <mergeCell ref="E74:E83"/>
    <mergeCell ref="E84:E94"/>
    <mergeCell ref="F30:F40"/>
    <mergeCell ref="F41:F50"/>
    <mergeCell ref="F54:F63"/>
    <mergeCell ref="F64:F73"/>
    <mergeCell ref="F74:F83"/>
    <mergeCell ref="F84:F94"/>
    <mergeCell ref="G30:G40"/>
    <mergeCell ref="G41:G50"/>
    <mergeCell ref="G54:G63"/>
    <mergeCell ref="G64:G73"/>
    <mergeCell ref="G74:G83"/>
    <mergeCell ref="G84:G94"/>
    <mergeCell ref="H8:H9"/>
    <mergeCell ref="H10:H11"/>
    <mergeCell ref="H12:H13"/>
    <mergeCell ref="H14:H15"/>
    <mergeCell ref="H16:H19"/>
    <mergeCell ref="I30:I39"/>
    <mergeCell ref="I40:I49"/>
    <mergeCell ref="I50:I61"/>
    <mergeCell ref="I62:I72"/>
    <mergeCell ref="J8:J9"/>
    <mergeCell ref="J10:J11"/>
    <mergeCell ref="J12:J13"/>
    <mergeCell ref="J14:J15"/>
    <mergeCell ref="J16:J19"/>
    <mergeCell ref="K8:K9"/>
    <mergeCell ref="K10:K11"/>
    <mergeCell ref="K12:K13"/>
    <mergeCell ref="K14:K15"/>
    <mergeCell ref="K16:K19"/>
    <mergeCell ref="M30:M49"/>
    <mergeCell ref="M50:M61"/>
    <mergeCell ref="M62:M72"/>
    <mergeCell ref="N30:N39"/>
    <mergeCell ref="N40:N49"/>
    <mergeCell ref="N50:N61"/>
    <mergeCell ref="N62:N72"/>
    <mergeCell ref="O30:O39"/>
    <mergeCell ref="O40:O49"/>
    <mergeCell ref="O50:O61"/>
    <mergeCell ref="O62:O72"/>
    <mergeCell ref="Q30:Q39"/>
    <mergeCell ref="Q40:Q49"/>
    <mergeCell ref="Q50:Q59"/>
    <mergeCell ref="Q60:Q70"/>
    <mergeCell ref="U30:U39"/>
    <mergeCell ref="U40:U49"/>
    <mergeCell ref="U50:U59"/>
    <mergeCell ref="U60:U70"/>
    <mergeCell ref="V30:V39"/>
    <mergeCell ref="V40:V49"/>
    <mergeCell ref="V50:V59"/>
    <mergeCell ref="V60:V70"/>
    <mergeCell ref="W30:W39"/>
    <mergeCell ref="W40:W49"/>
    <mergeCell ref="W50:W59"/>
    <mergeCell ref="W60:W70"/>
    <mergeCell ref="A3:D4"/>
    <mergeCell ref="E3:K4"/>
  </mergeCells>
  <pageMargins left="0.7" right="0.7" top="0.75" bottom="0.75" header="0.3" footer="0.3"/>
  <pageSetup paperSize="9" scale="3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2024-08-23T12:06:10Z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96246335F0CA4A5B95F739C04165C658_12</vt:lpwstr>
  </property>
</Properties>
</file>