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<sst xmlns="http://schemas.openxmlformats.org/spreadsheetml/2006/main" count="39" uniqueCount="36">
  <si>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</si>
  <si>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</si>
  <si>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</si>
  <si>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202243250252</t>
  </si>
  <si>
    <t>中通快运</t>
  </si>
  <si>
    <t>严茶玉，15960431216，泉州市南安市霞美镇四黄紫坑378号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</si>
  <si>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</si>
  <si>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</si>
  <si>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</si>
  <si>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</si>
  <si>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</si>
  <si>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</si>
  <si>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</si>
  <si>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</si>
  <si>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</si>
  <si>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</si>
  <si>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</si>
  <si>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</si>
  <si>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</si>
  <si>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</si>
  <si>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</si>
  <si>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</si>
  <si>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</si>
  <si>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</si>
  <si>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</si>
  <si>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</si>
  <si>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</si>
  <si>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</si>
  <si>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</si>
  <si>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</si>
  <si>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</si>
  <si>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S24090079</t>
  </si>
  <si>
    <t>P24090126，MAYORAL MLLOP24001，YBP105-白色-18.5CM，163000，3万箱*5+13000</t>
  </si>
  <si>
    <t>白色</t>
  </si>
  <si>
    <t>30*37*30/21*37*15</t>
  </si>
  <si>
    <t>21*37*15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</si>
</sst>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shrinkToFit="1"/>
    </xf>
    <xf numFmtId="0" fontId="17" fillId="2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45545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4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  <c r="M7" s="36" t="s">
        <v>30</v>
      </c>
    </row>
    <row r="8" s="2" customFormat="1" ht="60" customHeight="1" spans="1:13">
      <c r="A8" s="23" t="s">
        <v>31</v>
      </c>
      <c r="B8" s="23" t="s">
        <v>32</v>
      </c>
      <c r="C8" s="23"/>
      <c r="D8" s="24" t="s">
        <v>33</v>
      </c>
      <c r="E8" s="24"/>
      <c r="F8" s="25">
        <f>30000*5</f>
        <v>150000</v>
      </c>
      <c r="G8" s="26">
        <f>+F8*0.005</f>
        <v>750</v>
      </c>
      <c r="H8" s="26">
        <f>+F8+G8</f>
        <v>150750</v>
      </c>
      <c r="I8" s="37">
        <v>12.7</v>
      </c>
      <c r="J8" s="38">
        <v>13.28</v>
      </c>
      <c r="K8" s="38" t="s">
        <v>34</v>
      </c>
      <c r="L8" s="37">
        <v>5</v>
      </c>
      <c r="M8" s="39">
        <f>+J8*L8</f>
        <v>66.4</v>
      </c>
    </row>
    <row r="9" s="2" customFormat="1" ht="60" customHeight="1" spans="1:13">
      <c r="A9" s="23" t="s">
        <v>31</v>
      </c>
      <c r="B9" s="23" t="s">
        <v>32</v>
      </c>
      <c r="C9" s="23"/>
      <c r="D9" s="24" t="s">
        <v>33</v>
      </c>
      <c r="E9" s="24"/>
      <c r="F9" s="25">
        <v>13000</v>
      </c>
      <c r="G9" s="26">
        <f>+F9*0.005</f>
        <v>65</v>
      </c>
      <c r="H9" s="26">
        <f>+F9+G9</f>
        <v>13065</v>
      </c>
      <c r="I9" s="40">
        <v>5.46</v>
      </c>
      <c r="J9" s="38">
        <v>5.76</v>
      </c>
      <c r="K9" s="38" t="s">
        <v>35</v>
      </c>
      <c r="L9" s="40">
        <v>1</v>
      </c>
      <c r="M9" s="39">
        <f>+J9*L9</f>
        <v>5.76</v>
      </c>
    </row>
    <row r="10" s="2" customFormat="1" ht="60" customHeight="1" spans="1:13">
      <c r="A10" s="23"/>
      <c r="B10" s="23"/>
      <c r="C10" s="23"/>
      <c r="D10" s="24"/>
      <c r="E10" s="24"/>
      <c r="F10" s="25"/>
      <c r="G10" s="26"/>
      <c r="H10" s="26"/>
      <c r="I10" s="40"/>
      <c r="J10" s="40"/>
      <c r="K10" s="40"/>
      <c r="L10" s="40"/>
      <c r="M10" s="39"/>
    </row>
    <row r="11" spans="1:13">
      <c r="A11" s="27"/>
      <c r="B11" s="27"/>
      <c r="C11" s="28"/>
      <c r="D11" s="29"/>
      <c r="E11" s="29"/>
      <c r="F11" s="29">
        <f>SUM(F8:F10)</f>
        <v>163000</v>
      </c>
      <c r="G11" s="30">
        <f>SUM(G8:G10)</f>
        <v>815</v>
      </c>
      <c r="H11" s="30">
        <f>SUM(H8:H10)</f>
        <v>163815</v>
      </c>
      <c r="I11" s="29"/>
      <c r="J11" s="29">
        <f>SUM(J8:J10)</f>
        <v>19.04</v>
      </c>
      <c r="K11" s="41"/>
      <c r="L11" s="29">
        <f>SUM(L8:L10)</f>
        <v>6</v>
      </c>
      <c r="M11" s="42">
        <f>SUM(M8:M10)</f>
        <v>72.16</v>
      </c>
    </row>
    <row r="13" spans="3:3">
      <c r="C13" s="31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2024-09-10T07:49:08Z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1CB0DF3051B04DDD8580F85223FAFFF9</vt:lpwstr>
  </property>
</Properties>
</file>