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'845-1233'!$A$1:$L$41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32"/>
  <c r="H3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/>
  <c r="G22"/>
  <c r="H2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H12"/>
  <c r="G12"/>
  <c r="H10"/>
  <c r="H9"/>
  <c r="G9"/>
  <c r="H8"/>
  <c r="F41"/>
  <c r="F31"/>
  <c r="F21"/>
</calcChain>
</file>

<file path=xl/sharedStrings.xml><?xml version="1.0" encoding="utf-8"?>
<sst xmlns="http://schemas.openxmlformats.org/spreadsheetml/2006/main" count="121" uniqueCount="50">
  <si>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</si>
  <si>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</si>
  <si>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</si>
  <si>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</si>
  <si>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</si>
  <si>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</si>
  <si>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</si>
  <si>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</si>
  <si>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</si>
  <si>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</si>
  <si>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</si>
  <si>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</si>
  <si>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</si>
  <si>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</si>
  <si>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</si>
  <si>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</si>
  <si>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</si>
  <si>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</si>
  <si>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</si>
  <si>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</si>
  <si>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</si>
  <si>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</si>
  <si>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</si>
  <si>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</si>
  <si>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</si>
  <si>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</si>
  <si>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</si>
  <si>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</si>
  <si>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7" type="noConversion"/>
  </si>
  <si>
    <t>35*30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</si>
  <si>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r>
      <rPr>
        <sz val="10"/>
        <color theme="1"/>
        <rFont val="宋体"/>
        <family val="3"/>
        <charset val="134"/>
      </rPr>
      <t>棕</t>
    </r>
    <phoneticPr fontId="17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</si>
  <si>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7" type="noConversion"/>
  </si>
  <si>
    <t>20*20</t>
    <phoneticPr fontId="17" type="noConversion"/>
  </si>
  <si>
    <t>B7411AX</t>
    <phoneticPr fontId="17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</si>
  <si>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7" type="noConversion"/>
  </si>
  <si>
    <t>B8641A8</t>
    <phoneticPr fontId="17" type="noConversion"/>
  </si>
  <si>
    <t>C3457A8</t>
    <phoneticPr fontId="17" type="noConversion"/>
  </si>
  <si>
    <t>C4820AX</t>
    <phoneticPr fontId="17" type="noConversion"/>
  </si>
  <si>
    <t>D8473A8</t>
    <phoneticPr fontId="17" type="noConversion"/>
  </si>
  <si>
    <t>D8481A8</t>
    <phoneticPr fontId="17" type="noConversion"/>
  </si>
  <si>
    <t>D8482A8</t>
    <phoneticPr fontId="17" type="noConversion"/>
  </si>
  <si>
    <t>D8945AX</t>
    <phoneticPr fontId="17" type="noConversion"/>
  </si>
  <si>
    <t>E2547A8</t>
    <phoneticPr fontId="17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</si>
  <si>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7" type="noConversion"/>
  </si>
  <si>
    <t>90*50</t>
    <phoneticPr fontId="17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</si>
  <si>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7" type="noConversion"/>
  </si>
  <si>
    <t>100*135</t>
    <phoneticPr fontId="17" type="noConversion"/>
  </si>
  <si>
    <t xml:space="preserve">P24100548//  S24100318           </t>
    <phoneticPr fontId="17" type="noConversion"/>
  </si>
  <si>
    <t xml:space="preserve">泉州万升鞋业有限公司  小张  15060902757  福建省泉州市晋江市内坑镇内山尾村工业路29号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7" type="noConversion"/>
  </si>
  <si>
    <t>SF 1543058899213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</si>
</sst>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46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80" fontId="0" fillId="0" borderId="1" xfId="0" applyNumberFormat="1" applyBorder="1">
      <alignment vertical="center"/>
    </xf>
    <xf numFmtId="179" fontId="22" fillId="0" borderId="1" xfId="0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179" fontId="22" fillId="0" borderId="0" xfId="0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0" fillId="0" borderId="1" xfId="0" applyNumberFormat="1" applyBorder="1">
      <alignment vertical="center"/>
    </xf>
    <xf numFmtId="3" fontId="22" fillId="0" borderId="1" xfId="0" applyNumberFormat="1" applyFont="1" applyBorder="1" applyAlignment="1">
      <alignment horizontal="center" vertical="center"/>
    </xf>
    <xf numFmtId="179" fontId="0" fillId="0" borderId="2" xfId="0" applyBorder="1">
      <alignment vertical="center"/>
    </xf>
    <xf numFmtId="0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179" fontId="0" fillId="0" borderId="0" xfId="0" applyBorder="1" applyAlignment="1">
      <alignment vertical="center"/>
    </xf>
    <xf numFmtId="179" fontId="22" fillId="0" borderId="1" xfId="0" applyFont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9" fontId="0" fillId="0" borderId="3" xfId="0" applyBorder="1" applyAlignment="1">
      <alignment vertical="center"/>
    </xf>
    <xf numFmtId="179" fontId="0" fillId="0" borderId="4" xfId="0" applyBorder="1" applyAlignment="1">
      <alignment vertical="center"/>
    </xf>
    <xf numFmtId="179" fontId="0" fillId="0" borderId="5" xfId="0" applyBorder="1" applyAlignment="1">
      <alignment vertical="center"/>
    </xf>
    <xf numFmtId="179" fontId="0" fillId="0" borderId="6" xfId="0" applyBorder="1" applyAlignment="1">
      <alignment vertical="center"/>
    </xf>
    <xf numFmtId="179" fontId="0" fillId="0" borderId="7" xfId="0" applyBorder="1" applyAlignment="1">
      <alignment vertical="center"/>
    </xf>
    <xf numFmtId="179" fontId="0" fillId="0" borderId="8" xfId="0" applyBorder="1" applyAlignment="1">
      <alignment vertical="center"/>
    </xf>
    <xf numFmtId="179" fontId="0" fillId="0" borderId="9" xfId="0" applyBorder="1" applyAlignment="1">
      <alignment vertical="center"/>
    </xf>
    <xf numFmtId="179" fontId="0" fillId="0" borderId="10" xfId="0" applyBorder="1" applyAlignmen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209550</xdr:colOff>
      <xdr:row>7</xdr:row>
      <xdr:rowOff>18478</xdr:rowOff>
    </xdr:from>
    <xdr:to>
      <xdr:col>11</xdr:col>
      <xdr:colOff>276225</xdr:colOff>
      <xdr:row>17</xdr:row>
      <xdr:rowOff>124992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0" y="1837753"/>
          <a:ext cx="2124075" cy="18210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114300</xdr:colOff>
      <xdr:row>19</xdr:row>
      <xdr:rowOff>47624</xdr:rowOff>
    </xdr:from>
    <xdr:to>
      <xdr:col>11</xdr:col>
      <xdr:colOff>238126</xdr:colOff>
      <xdr:row>30</xdr:row>
      <xdr:rowOff>25483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29500" y="3924299"/>
          <a:ext cx="2181226" cy="18638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428625</xdr:colOff>
      <xdr:row>31</xdr:row>
      <xdr:rowOff>104775</xdr:rowOff>
    </xdr:from>
    <xdr:to>
      <xdr:col>10</xdr:col>
      <xdr:colOff>145265</xdr:colOff>
      <xdr:row>37</xdr:row>
      <xdr:rowOff>152400</xdr:rowOff>
    </xdr:to>
    <xdr:pic>
      <xdr:nvPicPr>
        <xdr:cNvPr id="2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43825" y="6038850"/>
          <a:ext cx="1088240" cy="107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topLeftCell="A10" workbookViewId="0">
      <selection sqref="A1:L41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6.25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6.25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" customHeight="1">
      <c r="A3" s="20"/>
      <c r="B3" s="20"/>
      <c r="C3" s="20"/>
      <c r="D3" s="19" t="s">
        <v>0</v>
      </c>
      <c r="E3" s="35">
        <v>45593</v>
      </c>
      <c r="F3" s="35"/>
      <c r="G3" s="33" t="s">
        <v>48</v>
      </c>
      <c r="H3" s="33"/>
      <c r="I3" s="33"/>
      <c r="J3" s="33"/>
      <c r="K3" s="33"/>
      <c r="L3" s="33"/>
    </row>
    <row r="4" spans="1:12" ht="15">
      <c r="A4" s="5"/>
      <c r="B4" s="20"/>
      <c r="C4" s="36" t="s">
        <v>1</v>
      </c>
      <c r="D4" s="36"/>
      <c r="E4" s="37" t="s">
        <v>49</v>
      </c>
      <c r="F4" s="37"/>
      <c r="G4" s="33"/>
      <c r="H4" s="33"/>
      <c r="I4" s="33"/>
      <c r="J4" s="33"/>
      <c r="K4" s="33"/>
      <c r="L4" s="33"/>
    </row>
    <row r="5" spans="1:12" ht="9.75" customHeight="1">
      <c r="A5" s="20"/>
      <c r="B5" s="6"/>
      <c r="C5" s="20"/>
      <c r="D5" s="20"/>
      <c r="E5" s="20"/>
      <c r="F5" s="7"/>
      <c r="G5" s="33"/>
      <c r="H5" s="33"/>
      <c r="I5" s="33"/>
      <c r="J5" s="33"/>
      <c r="K5" s="33"/>
      <c r="L5" s="33"/>
    </row>
    <row r="6" spans="1:12" ht="25.5">
      <c r="A6" s="8" t="s">
        <v>22</v>
      </c>
      <c r="B6" s="9" t="s">
        <v>18</v>
      </c>
      <c r="C6" s="9" t="s">
        <v>19</v>
      </c>
      <c r="D6" s="3" t="s">
        <v>20</v>
      </c>
      <c r="E6" s="3" t="s">
        <v>2</v>
      </c>
      <c r="F6" s="10" t="s">
        <v>3</v>
      </c>
      <c r="G6" s="11" t="s">
        <v>4</v>
      </c>
      <c r="H6" s="11" t="s">
        <v>5</v>
      </c>
      <c r="I6" s="12" t="s">
        <v>6</v>
      </c>
      <c r="J6" s="13" t="s">
        <v>7</v>
      </c>
      <c r="K6" s="13" t="s">
        <v>8</v>
      </c>
      <c r="L6" s="9" t="s">
        <v>9</v>
      </c>
    </row>
    <row r="7" spans="1:12" ht="25.5">
      <c r="A7" s="14" t="s">
        <v>23</v>
      </c>
      <c r="B7" s="15" t="s">
        <v>21</v>
      </c>
      <c r="C7" s="16" t="s">
        <v>24</v>
      </c>
      <c r="D7" s="4" t="s">
        <v>25</v>
      </c>
      <c r="E7" s="20" t="s">
        <v>17</v>
      </c>
      <c r="F7" s="10" t="s">
        <v>10</v>
      </c>
      <c r="G7" s="11" t="s">
        <v>11</v>
      </c>
      <c r="H7" s="11" t="s">
        <v>12</v>
      </c>
      <c r="I7" s="17" t="s">
        <v>13</v>
      </c>
      <c r="J7" s="13" t="s">
        <v>14</v>
      </c>
      <c r="K7" s="13" t="s">
        <v>15</v>
      </c>
      <c r="L7" s="9" t="s">
        <v>16</v>
      </c>
    </row>
    <row r="8" spans="1:12">
      <c r="A8" s="32" t="s">
        <v>47</v>
      </c>
      <c r="B8" s="22" t="s">
        <v>29</v>
      </c>
      <c r="C8" s="22"/>
      <c r="D8" s="22" t="s">
        <v>28</v>
      </c>
      <c r="E8" s="18"/>
      <c r="F8" s="23">
        <v>30786</v>
      </c>
      <c r="G8" s="26">
        <v>100</v>
      </c>
      <c r="H8" s="29">
        <f>SUM(F8:G8)</f>
        <v>30886</v>
      </c>
      <c r="I8" s="38"/>
      <c r="J8" s="39"/>
      <c r="K8" s="39"/>
      <c r="L8" s="40"/>
    </row>
    <row r="9" spans="1:12">
      <c r="A9" s="32"/>
      <c r="B9" s="22" t="s">
        <v>29</v>
      </c>
      <c r="C9" s="22"/>
      <c r="D9" s="22" t="s">
        <v>30</v>
      </c>
      <c r="E9" s="18"/>
      <c r="F9" s="23">
        <v>1069</v>
      </c>
      <c r="G9" s="21">
        <f>F9*0.03</f>
        <v>32.07</v>
      </c>
      <c r="H9" s="30">
        <f>SUM(F9:G9)</f>
        <v>1101.07</v>
      </c>
      <c r="I9" s="41"/>
      <c r="J9" s="31"/>
      <c r="K9" s="31"/>
      <c r="L9" s="42"/>
    </row>
    <row r="10" spans="1:12">
      <c r="A10" s="32"/>
      <c r="B10" s="22" t="s">
        <v>32</v>
      </c>
      <c r="C10" s="22"/>
      <c r="D10" s="22" t="s">
        <v>31</v>
      </c>
      <c r="E10" s="18"/>
      <c r="F10" s="27">
        <v>31854</v>
      </c>
      <c r="G10" s="21">
        <v>100</v>
      </c>
      <c r="H10" s="30">
        <f>SUM(F10:G10)</f>
        <v>31954</v>
      </c>
      <c r="I10" s="41"/>
      <c r="J10" s="31"/>
      <c r="K10" s="31"/>
      <c r="L10" s="42"/>
    </row>
    <row r="11" spans="1:12">
      <c r="A11" s="32"/>
      <c r="B11" s="22"/>
      <c r="C11" s="22"/>
      <c r="D11" s="22"/>
      <c r="E11" s="18"/>
      <c r="F11" s="27"/>
      <c r="G11" s="18"/>
      <c r="H11" s="28"/>
      <c r="I11" s="41"/>
      <c r="J11" s="31"/>
      <c r="K11" s="31"/>
      <c r="L11" s="42"/>
    </row>
    <row r="12" spans="1:12">
      <c r="A12" s="32"/>
      <c r="B12" s="22" t="s">
        <v>29</v>
      </c>
      <c r="C12" s="22" t="s">
        <v>33</v>
      </c>
      <c r="D12" s="22" t="s">
        <v>34</v>
      </c>
      <c r="E12" s="18"/>
      <c r="F12" s="23">
        <v>11000</v>
      </c>
      <c r="G12" s="21">
        <f>F12*0.01</f>
        <v>110</v>
      </c>
      <c r="H12" s="30">
        <f>SUM(F12:G12)</f>
        <v>11110</v>
      </c>
      <c r="I12" s="41"/>
      <c r="J12" s="31"/>
      <c r="K12" s="31"/>
      <c r="L12" s="42"/>
    </row>
    <row r="13" spans="1:12">
      <c r="A13" s="32"/>
      <c r="B13" s="22" t="s">
        <v>29</v>
      </c>
      <c r="C13" s="22" t="s">
        <v>35</v>
      </c>
      <c r="D13" s="22" t="s">
        <v>34</v>
      </c>
      <c r="E13" s="18"/>
      <c r="F13" s="23">
        <v>5840</v>
      </c>
      <c r="G13" s="21">
        <f t="shared" ref="G13:G30" si="0">F13*0.01</f>
        <v>58.4</v>
      </c>
      <c r="H13" s="30">
        <f t="shared" ref="H13:H20" si="1">SUM(F13:G13)</f>
        <v>5898.4</v>
      </c>
      <c r="I13" s="41"/>
      <c r="J13" s="31"/>
      <c r="K13" s="31"/>
      <c r="L13" s="42"/>
    </row>
    <row r="14" spans="1:12">
      <c r="A14" s="32"/>
      <c r="B14" s="22" t="s">
        <v>29</v>
      </c>
      <c r="C14" s="22" t="s">
        <v>36</v>
      </c>
      <c r="D14" s="22" t="s">
        <v>34</v>
      </c>
      <c r="E14" s="18"/>
      <c r="F14" s="23">
        <v>7070</v>
      </c>
      <c r="G14" s="21">
        <f t="shared" si="0"/>
        <v>70.7</v>
      </c>
      <c r="H14" s="30">
        <f t="shared" si="1"/>
        <v>7140.7</v>
      </c>
      <c r="I14" s="41"/>
      <c r="J14" s="31"/>
      <c r="K14" s="31"/>
      <c r="L14" s="42"/>
    </row>
    <row r="15" spans="1:12">
      <c r="A15" s="32"/>
      <c r="B15" s="22" t="s">
        <v>29</v>
      </c>
      <c r="C15" s="22" t="s">
        <v>37</v>
      </c>
      <c r="D15" s="22" t="s">
        <v>34</v>
      </c>
      <c r="E15" s="18"/>
      <c r="F15" s="23">
        <v>13003</v>
      </c>
      <c r="G15" s="21">
        <f t="shared" si="0"/>
        <v>130.03</v>
      </c>
      <c r="H15" s="30">
        <f t="shared" si="1"/>
        <v>13133.03</v>
      </c>
      <c r="I15" s="41"/>
      <c r="J15" s="31"/>
      <c r="K15" s="31"/>
      <c r="L15" s="42"/>
    </row>
    <row r="16" spans="1:12">
      <c r="A16" s="32"/>
      <c r="B16" s="22" t="s">
        <v>29</v>
      </c>
      <c r="C16" s="22" t="s">
        <v>38</v>
      </c>
      <c r="D16" s="22" t="s">
        <v>34</v>
      </c>
      <c r="E16" s="18"/>
      <c r="F16" s="23">
        <v>2756</v>
      </c>
      <c r="G16" s="21">
        <f t="shared" si="0"/>
        <v>27.560000000000002</v>
      </c>
      <c r="H16" s="30">
        <f t="shared" si="1"/>
        <v>2783.56</v>
      </c>
      <c r="I16" s="41"/>
      <c r="J16" s="31"/>
      <c r="K16" s="31"/>
      <c r="L16" s="42"/>
    </row>
    <row r="17" spans="1:12">
      <c r="A17" s="32"/>
      <c r="B17" s="22" t="s">
        <v>29</v>
      </c>
      <c r="C17" s="22" t="s">
        <v>39</v>
      </c>
      <c r="D17" s="22" t="s">
        <v>34</v>
      </c>
      <c r="E17" s="18"/>
      <c r="F17" s="23">
        <v>3226</v>
      </c>
      <c r="G17" s="21">
        <f t="shared" si="0"/>
        <v>32.26</v>
      </c>
      <c r="H17" s="30">
        <f t="shared" si="1"/>
        <v>3258.26</v>
      </c>
      <c r="I17" s="41"/>
      <c r="J17" s="31"/>
      <c r="K17" s="31"/>
      <c r="L17" s="42"/>
    </row>
    <row r="18" spans="1:12">
      <c r="A18" s="32"/>
      <c r="B18" s="22" t="s">
        <v>29</v>
      </c>
      <c r="C18" s="22" t="s">
        <v>40</v>
      </c>
      <c r="D18" s="22" t="s">
        <v>34</v>
      </c>
      <c r="E18" s="18"/>
      <c r="F18" s="23">
        <v>3275</v>
      </c>
      <c r="G18" s="21">
        <f t="shared" si="0"/>
        <v>32.75</v>
      </c>
      <c r="H18" s="30">
        <f t="shared" si="1"/>
        <v>3307.75</v>
      </c>
      <c r="I18" s="41"/>
      <c r="J18" s="31"/>
      <c r="K18" s="31"/>
      <c r="L18" s="42"/>
    </row>
    <row r="19" spans="1:12">
      <c r="A19" s="32"/>
      <c r="B19" s="22" t="s">
        <v>29</v>
      </c>
      <c r="C19" s="22" t="s">
        <v>41</v>
      </c>
      <c r="D19" s="22" t="s">
        <v>34</v>
      </c>
      <c r="E19" s="18"/>
      <c r="F19" s="23">
        <v>14449</v>
      </c>
      <c r="G19" s="21">
        <f t="shared" si="0"/>
        <v>144.49</v>
      </c>
      <c r="H19" s="30">
        <f t="shared" si="1"/>
        <v>14593.49</v>
      </c>
      <c r="I19" s="41"/>
      <c r="J19" s="22" t="s">
        <v>28</v>
      </c>
      <c r="K19" s="31"/>
      <c r="L19" s="42"/>
    </row>
    <row r="20" spans="1:12">
      <c r="A20" s="32"/>
      <c r="B20" s="22" t="s">
        <v>29</v>
      </c>
      <c r="C20" s="22" t="s">
        <v>42</v>
      </c>
      <c r="D20" s="22" t="s">
        <v>34</v>
      </c>
      <c r="E20" s="18"/>
      <c r="F20" s="23">
        <v>3090</v>
      </c>
      <c r="G20" s="21">
        <f t="shared" si="0"/>
        <v>30.900000000000002</v>
      </c>
      <c r="H20" s="30">
        <f t="shared" si="1"/>
        <v>3120.9</v>
      </c>
      <c r="I20" s="41"/>
      <c r="J20" s="31"/>
      <c r="K20" s="31"/>
      <c r="L20" s="42"/>
    </row>
    <row r="21" spans="1:12">
      <c r="A21" s="32"/>
      <c r="B21" s="22"/>
      <c r="C21" s="22"/>
      <c r="D21" s="22"/>
      <c r="E21" s="18"/>
      <c r="F21" s="23">
        <f>SUM(F12:F20)</f>
        <v>63709</v>
      </c>
      <c r="G21" s="18"/>
      <c r="H21" s="28"/>
      <c r="I21" s="41"/>
      <c r="J21" s="31"/>
      <c r="K21" s="31"/>
      <c r="L21" s="42"/>
    </row>
    <row r="22" spans="1:12">
      <c r="A22" s="32"/>
      <c r="B22" s="22" t="s">
        <v>44</v>
      </c>
      <c r="C22" s="22" t="s">
        <v>33</v>
      </c>
      <c r="D22" s="22" t="s">
        <v>43</v>
      </c>
      <c r="E22" s="18"/>
      <c r="F22" s="23">
        <v>5500</v>
      </c>
      <c r="G22" s="21">
        <f t="shared" si="0"/>
        <v>55</v>
      </c>
      <c r="H22" s="30">
        <f t="shared" ref="H22" si="2">SUM(F22:G22)</f>
        <v>5555</v>
      </c>
      <c r="I22" s="41"/>
      <c r="J22" s="31"/>
      <c r="K22" s="31"/>
      <c r="L22" s="42"/>
    </row>
    <row r="23" spans="1:12">
      <c r="A23" s="32"/>
      <c r="B23" s="22" t="s">
        <v>44</v>
      </c>
      <c r="C23" s="22" t="s">
        <v>35</v>
      </c>
      <c r="D23" s="22" t="s">
        <v>43</v>
      </c>
      <c r="E23" s="18"/>
      <c r="F23" s="23">
        <v>2920</v>
      </c>
      <c r="G23" s="21">
        <f t="shared" si="0"/>
        <v>29.2</v>
      </c>
      <c r="H23" s="30">
        <f t="shared" ref="H23:H30" si="3">SUM(F23:G23)</f>
        <v>2949.2</v>
      </c>
      <c r="I23" s="41"/>
      <c r="J23" s="31"/>
      <c r="K23" s="31"/>
      <c r="L23" s="42"/>
    </row>
    <row r="24" spans="1:12">
      <c r="A24" s="32"/>
      <c r="B24" s="22" t="s">
        <v>44</v>
      </c>
      <c r="C24" s="22" t="s">
        <v>36</v>
      </c>
      <c r="D24" s="22" t="s">
        <v>43</v>
      </c>
      <c r="E24" s="18"/>
      <c r="F24" s="23">
        <v>3535</v>
      </c>
      <c r="G24" s="21">
        <f t="shared" si="0"/>
        <v>35.35</v>
      </c>
      <c r="H24" s="30">
        <f t="shared" si="3"/>
        <v>3570.35</v>
      </c>
      <c r="I24" s="41"/>
      <c r="J24" s="31"/>
      <c r="K24" s="31"/>
      <c r="L24" s="42"/>
    </row>
    <row r="25" spans="1:12">
      <c r="A25" s="32"/>
      <c r="B25" s="22" t="s">
        <v>44</v>
      </c>
      <c r="C25" s="22" t="s">
        <v>37</v>
      </c>
      <c r="D25" s="22" t="s">
        <v>43</v>
      </c>
      <c r="E25" s="18"/>
      <c r="F25" s="23">
        <v>6501</v>
      </c>
      <c r="G25" s="21">
        <f t="shared" si="0"/>
        <v>65.010000000000005</v>
      </c>
      <c r="H25" s="30">
        <f t="shared" si="3"/>
        <v>6566.01</v>
      </c>
      <c r="I25" s="41"/>
      <c r="J25" s="31"/>
      <c r="K25" s="31"/>
      <c r="L25" s="42"/>
    </row>
    <row r="26" spans="1:12">
      <c r="A26" s="32"/>
      <c r="B26" s="22" t="s">
        <v>44</v>
      </c>
      <c r="C26" s="22" t="s">
        <v>38</v>
      </c>
      <c r="D26" s="22" t="s">
        <v>43</v>
      </c>
      <c r="E26" s="18"/>
      <c r="F26" s="23">
        <v>1378</v>
      </c>
      <c r="G26" s="21">
        <f t="shared" si="0"/>
        <v>13.780000000000001</v>
      </c>
      <c r="H26" s="30">
        <f t="shared" si="3"/>
        <v>1391.78</v>
      </c>
      <c r="I26" s="41"/>
      <c r="J26" s="31"/>
      <c r="K26" s="31"/>
      <c r="L26" s="42"/>
    </row>
    <row r="27" spans="1:12">
      <c r="A27" s="32"/>
      <c r="B27" s="22" t="s">
        <v>44</v>
      </c>
      <c r="C27" s="22" t="s">
        <v>39</v>
      </c>
      <c r="D27" s="22" t="s">
        <v>43</v>
      </c>
      <c r="E27" s="18"/>
      <c r="F27" s="23">
        <v>1613</v>
      </c>
      <c r="G27" s="21">
        <f t="shared" si="0"/>
        <v>16.13</v>
      </c>
      <c r="H27" s="30">
        <f t="shared" si="3"/>
        <v>1629.13</v>
      </c>
      <c r="I27" s="41"/>
      <c r="J27" s="31"/>
      <c r="K27" s="31"/>
      <c r="L27" s="42"/>
    </row>
    <row r="28" spans="1:12">
      <c r="A28" s="32"/>
      <c r="B28" s="22" t="s">
        <v>44</v>
      </c>
      <c r="C28" s="22" t="s">
        <v>40</v>
      </c>
      <c r="D28" s="22" t="s">
        <v>43</v>
      </c>
      <c r="E28" s="18"/>
      <c r="F28" s="23">
        <v>1638</v>
      </c>
      <c r="G28" s="21">
        <f t="shared" si="0"/>
        <v>16.38</v>
      </c>
      <c r="H28" s="30">
        <f t="shared" si="3"/>
        <v>1654.38</v>
      </c>
      <c r="I28" s="41"/>
      <c r="J28" s="31"/>
      <c r="K28" s="31"/>
      <c r="L28" s="42"/>
    </row>
    <row r="29" spans="1:12">
      <c r="A29" s="32"/>
      <c r="B29" s="22" t="s">
        <v>44</v>
      </c>
      <c r="C29" s="22" t="s">
        <v>41</v>
      </c>
      <c r="D29" s="22" t="s">
        <v>43</v>
      </c>
      <c r="E29" s="18"/>
      <c r="F29" s="23">
        <v>7224</v>
      </c>
      <c r="G29" s="21">
        <f t="shared" si="0"/>
        <v>72.239999999999995</v>
      </c>
      <c r="H29" s="30">
        <f t="shared" si="3"/>
        <v>7296.24</v>
      </c>
      <c r="I29" s="41"/>
      <c r="J29" s="31"/>
      <c r="K29" s="31"/>
      <c r="L29" s="42"/>
    </row>
    <row r="30" spans="1:12">
      <c r="A30" s="32"/>
      <c r="B30" s="22" t="s">
        <v>44</v>
      </c>
      <c r="C30" s="22" t="s">
        <v>42</v>
      </c>
      <c r="D30" s="22" t="s">
        <v>43</v>
      </c>
      <c r="E30" s="18"/>
      <c r="F30" s="23">
        <v>1545</v>
      </c>
      <c r="G30" s="21">
        <f t="shared" si="0"/>
        <v>15.450000000000001</v>
      </c>
      <c r="H30" s="30">
        <f t="shared" si="3"/>
        <v>1560.45</v>
      </c>
      <c r="I30" s="41"/>
      <c r="J30" s="31"/>
      <c r="K30" s="31"/>
      <c r="L30" s="42"/>
    </row>
    <row r="31" spans="1:12">
      <c r="A31" s="32"/>
      <c r="B31" s="22"/>
      <c r="C31" s="22"/>
      <c r="D31" s="22"/>
      <c r="E31" s="18"/>
      <c r="F31" s="23">
        <f>SUM(F22:F30)</f>
        <v>31854</v>
      </c>
      <c r="G31" s="18"/>
      <c r="H31" s="28"/>
      <c r="I31" s="41"/>
      <c r="J31" s="22" t="s">
        <v>30</v>
      </c>
      <c r="K31" s="31"/>
      <c r="L31" s="42"/>
    </row>
    <row r="32" spans="1:12">
      <c r="A32" s="32"/>
      <c r="B32" s="22" t="s">
        <v>46</v>
      </c>
      <c r="C32" s="22" t="s">
        <v>33</v>
      </c>
      <c r="D32" s="22" t="s">
        <v>45</v>
      </c>
      <c r="E32" s="18"/>
      <c r="F32" s="23">
        <v>917</v>
      </c>
      <c r="G32" s="21">
        <f>F32*0.03</f>
        <v>27.509999999999998</v>
      </c>
      <c r="H32" s="30">
        <f t="shared" ref="H32" si="4">SUM(F32:G32)</f>
        <v>944.51</v>
      </c>
      <c r="I32" s="41"/>
      <c r="J32" s="31"/>
      <c r="K32" s="31"/>
      <c r="L32" s="42"/>
    </row>
    <row r="33" spans="1:12">
      <c r="A33" s="32"/>
      <c r="B33" s="22" t="s">
        <v>46</v>
      </c>
      <c r="C33" s="22" t="s">
        <v>35</v>
      </c>
      <c r="D33" s="22" t="s">
        <v>45</v>
      </c>
      <c r="E33" s="18"/>
      <c r="F33" s="23">
        <v>584</v>
      </c>
      <c r="G33" s="21">
        <f t="shared" ref="G33:G40" si="5">F33*0.03</f>
        <v>17.52</v>
      </c>
      <c r="H33" s="30">
        <f t="shared" ref="H33:H40" si="6">SUM(F33:G33)</f>
        <v>601.52</v>
      </c>
      <c r="I33" s="41"/>
      <c r="J33" s="31"/>
      <c r="K33" s="31"/>
      <c r="L33" s="42"/>
    </row>
    <row r="34" spans="1:12">
      <c r="A34" s="32"/>
      <c r="B34" s="22" t="s">
        <v>46</v>
      </c>
      <c r="C34" s="22" t="s">
        <v>36</v>
      </c>
      <c r="D34" s="22" t="s">
        <v>45</v>
      </c>
      <c r="E34" s="18"/>
      <c r="F34" s="23">
        <v>589</v>
      </c>
      <c r="G34" s="21">
        <f t="shared" si="5"/>
        <v>17.669999999999998</v>
      </c>
      <c r="H34" s="30">
        <f t="shared" si="6"/>
        <v>606.66999999999996</v>
      </c>
      <c r="I34" s="41"/>
      <c r="J34" s="31"/>
      <c r="K34" s="31"/>
      <c r="L34" s="42"/>
    </row>
    <row r="35" spans="1:12">
      <c r="A35" s="32"/>
      <c r="B35" s="22" t="s">
        <v>46</v>
      </c>
      <c r="C35" s="22" t="s">
        <v>37</v>
      </c>
      <c r="D35" s="22" t="s">
        <v>45</v>
      </c>
      <c r="E35" s="18"/>
      <c r="F35" s="23">
        <v>1084</v>
      </c>
      <c r="G35" s="21">
        <f t="shared" si="5"/>
        <v>32.519999999999996</v>
      </c>
      <c r="H35" s="30">
        <f t="shared" si="6"/>
        <v>1116.52</v>
      </c>
      <c r="I35" s="41"/>
      <c r="J35" s="31"/>
      <c r="K35" s="31"/>
      <c r="L35" s="42"/>
    </row>
    <row r="36" spans="1:12">
      <c r="A36" s="32"/>
      <c r="B36" s="22" t="s">
        <v>46</v>
      </c>
      <c r="C36" s="22" t="s">
        <v>38</v>
      </c>
      <c r="D36" s="22" t="s">
        <v>45</v>
      </c>
      <c r="E36" s="18"/>
      <c r="F36" s="23">
        <v>230</v>
      </c>
      <c r="G36" s="21">
        <f t="shared" si="5"/>
        <v>6.8999999999999995</v>
      </c>
      <c r="H36" s="30">
        <f t="shared" si="6"/>
        <v>236.9</v>
      </c>
      <c r="I36" s="41"/>
      <c r="J36" s="31"/>
      <c r="K36" s="31"/>
      <c r="L36" s="42"/>
    </row>
    <row r="37" spans="1:12">
      <c r="A37" s="32"/>
      <c r="B37" s="22" t="s">
        <v>46</v>
      </c>
      <c r="C37" s="22" t="s">
        <v>39</v>
      </c>
      <c r="D37" s="22" t="s">
        <v>45</v>
      </c>
      <c r="E37" s="18"/>
      <c r="F37" s="23">
        <v>269</v>
      </c>
      <c r="G37" s="21">
        <f t="shared" si="5"/>
        <v>8.07</v>
      </c>
      <c r="H37" s="30">
        <f t="shared" si="6"/>
        <v>277.07</v>
      </c>
      <c r="I37" s="41"/>
      <c r="J37" s="31"/>
      <c r="K37" s="31"/>
      <c r="L37" s="42"/>
    </row>
    <row r="38" spans="1:12">
      <c r="A38" s="32"/>
      <c r="B38" s="22" t="s">
        <v>46</v>
      </c>
      <c r="C38" s="22" t="s">
        <v>40</v>
      </c>
      <c r="D38" s="22" t="s">
        <v>45</v>
      </c>
      <c r="E38" s="18"/>
      <c r="F38" s="23">
        <v>273</v>
      </c>
      <c r="G38" s="21">
        <f t="shared" si="5"/>
        <v>8.19</v>
      </c>
      <c r="H38" s="30">
        <f t="shared" si="6"/>
        <v>281.19</v>
      </c>
      <c r="I38" s="41"/>
      <c r="J38" s="31"/>
      <c r="K38" s="31"/>
      <c r="L38" s="42"/>
    </row>
    <row r="39" spans="1:12">
      <c r="A39" s="32"/>
      <c r="B39" s="22" t="s">
        <v>46</v>
      </c>
      <c r="C39" s="22" t="s">
        <v>41</v>
      </c>
      <c r="D39" s="22" t="s">
        <v>45</v>
      </c>
      <c r="E39" s="18"/>
      <c r="F39" s="23">
        <v>1204</v>
      </c>
      <c r="G39" s="21">
        <f t="shared" si="5"/>
        <v>36.119999999999997</v>
      </c>
      <c r="H39" s="30">
        <f t="shared" si="6"/>
        <v>1240.1199999999999</v>
      </c>
      <c r="I39" s="41"/>
      <c r="J39" s="22" t="s">
        <v>31</v>
      </c>
      <c r="K39" s="31"/>
      <c r="L39" s="42"/>
    </row>
    <row r="40" spans="1:12">
      <c r="A40" s="32"/>
      <c r="B40" s="22" t="s">
        <v>46</v>
      </c>
      <c r="C40" s="22" t="s">
        <v>42</v>
      </c>
      <c r="D40" s="22" t="s">
        <v>45</v>
      </c>
      <c r="E40" s="18"/>
      <c r="F40" s="23">
        <v>258</v>
      </c>
      <c r="G40" s="21">
        <f t="shared" si="5"/>
        <v>7.7399999999999993</v>
      </c>
      <c r="H40" s="30">
        <f t="shared" si="6"/>
        <v>265.74</v>
      </c>
      <c r="I40" s="43"/>
      <c r="J40" s="44"/>
      <c r="K40" s="44"/>
      <c r="L40" s="45"/>
    </row>
    <row r="41" spans="1:12">
      <c r="A41" s="24"/>
      <c r="B41" s="24"/>
      <c r="C41" s="24"/>
      <c r="D41" s="24"/>
      <c r="E41" s="24"/>
      <c r="F41" s="25">
        <f>SUM(F32:F40)</f>
        <v>5408</v>
      </c>
    </row>
  </sheetData>
  <mergeCells count="7">
    <mergeCell ref="A8:A40"/>
    <mergeCell ref="G3:L5"/>
    <mergeCell ref="A1:L1"/>
    <mergeCell ref="A2:L2"/>
    <mergeCell ref="E3:F3"/>
    <mergeCell ref="C4:D4"/>
    <mergeCell ref="E4:F4"/>
  </mergeCells>
  <phoneticPr fontId="17" type="noConversion"/>
  <pageMargins left="0" right="0" top="0" bottom="0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2024-10-28T05:05:27Z</cp:lastPrinted>
  <dcterms:created xsi:type="dcterms:W3CDTF">2017-02-25T05:34:00Z</dcterms:created>
  <dcterms:modified xsi:type="dcterms:W3CDTF">2024-10-28T05:09:49Z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