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21" sheetId="7" r:id="rId1"/>
  </sheets>
  <externalReferences>
    <externalReference r:id="rId2"/>
  </externalReferences>
  <definedNames>
    <definedName name="_xlnm._FilterDatabase" localSheetId="0" hidden="1">S24100221!$H$8:$H$29</definedName>
    <definedName name="Ext">[1]LUT!$G$2</definedName>
    <definedName name="Gender">[1]LUT!$I$1:$BI$1</definedName>
    <definedName name="_xlnm.Print_Area" localSheetId="0">S24100221!$A$1:$N$29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<sst xmlns="http://schemas.openxmlformats.org/spreadsheetml/2006/main" count="83" uniqueCount="57">
  <si>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</si>
  <si>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</si>
  <si>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</si>
  <si>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KY4000577205311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</si>
  <si>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</si>
  <si>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</si>
  <si>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</si>
  <si>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</si>
  <si>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</si>
  <si>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</si>
  <si>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</si>
  <si>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</si>
  <si>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</si>
  <si>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</si>
  <si>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</si>
  <si>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</si>
  <si>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Carton Size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</si>
  <si>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</si>
  <si>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</si>
  <si>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</si>
  <si>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</si>
  <si>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</si>
  <si>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</si>
  <si>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</si>
  <si>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</si>
  <si>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</si>
  <si>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</si>
  <si>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</si>
  <si>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</si>
  <si>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</si>
  <si>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箱规</t>
  </si>
  <si>
    <r>
      <rPr>
        <b/>
        <sz val="10"/>
        <rFont val="宋体"/>
        <charset val="134"/>
      </rPr>
      <t>备注</t>
    </r>
  </si>
  <si>
    <t>S24100221</t>
  </si>
  <si>
    <t>VEL-HL014</t>
  </si>
  <si>
    <t>FT09147</t>
  </si>
  <si>
    <t>普通银+防升华</t>
  </si>
  <si>
    <t>S</t>
  </si>
  <si>
    <t>5-2</t>
  </si>
  <si>
    <t>46.5*41*21</t>
  </si>
  <si>
    <t>不带侧袋款</t>
  </si>
  <si>
    <t>M</t>
  </si>
  <si>
    <t>L</t>
  </si>
  <si>
    <t>5-4</t>
  </si>
  <si>
    <t>XL</t>
  </si>
  <si>
    <t>VEL-LOGO001—Anti</t>
  </si>
  <si>
    <t>反光银+防升华</t>
  </si>
  <si>
    <t>5-1</t>
  </si>
  <si>
    <t>普通银</t>
  </si>
  <si>
    <t>5-5</t>
  </si>
  <si>
    <t>VEL-LOGO001—Normal</t>
  </si>
  <si>
    <t>反光银</t>
  </si>
  <si>
    <r>
      <t>在</t>
    </r>
    <r>
      <rPr>
        <b/>
        <sz val="10"/>
        <color rgb="FFFF0000"/>
        <rFont val="Calibri"/>
        <charset val="134"/>
      </rPr>
      <t>5-1</t>
    </r>
    <r>
      <rPr>
        <b/>
        <sz val="10"/>
        <color rgb="FFFF0000"/>
        <rFont val="宋体"/>
        <charset val="134"/>
      </rPr>
      <t>箱内</t>
    </r>
  </si>
  <si>
    <r>
      <t>在</t>
    </r>
    <r>
      <rPr>
        <b/>
        <sz val="10"/>
        <color rgb="FFFF0000"/>
        <rFont val="Calibri"/>
        <charset val="134"/>
      </rPr>
      <t>5-4</t>
    </r>
    <r>
      <rPr>
        <b/>
        <sz val="10"/>
        <color rgb="FFFF0000"/>
        <rFont val="宋体"/>
        <charset val="134"/>
      </rPr>
      <t>箱内</t>
    </r>
  </si>
  <si>
    <t>带侧袋款</t>
  </si>
  <si>
    <r>
      <t>在</t>
    </r>
    <r>
      <rPr>
        <b/>
        <sz val="10"/>
        <color rgb="FFFF0000"/>
        <rFont val="Calibri"/>
        <charset val="134"/>
      </rPr>
      <t>5-5</t>
    </r>
    <r>
      <rPr>
        <b/>
        <sz val="10"/>
        <color rgb="FFFF0000"/>
        <rFont val="宋体"/>
        <charset val="134"/>
      </rPr>
      <t>箱内</t>
    </r>
  </si>
  <si>
    <t>5-3</t>
  </si>
  <si>
    <t>41.5*31*19.5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</si>
</sst>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7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009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H12" sqref="H12"/>
    </sheetView>
  </sheetViews>
  <sheetFormatPr defaultColWidth="18" defaultRowHeight="26.25"/>
  <cols>
    <col min="1" max="1" width="10.125" style="2" customWidth="1"/>
    <col min="2" max="2" width="21.2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17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J2" s="4"/>
      <c r="K2" s="4"/>
      <c r="L2" s="4"/>
      <c r="M2" s="4"/>
    </row>
    <row r="3" ht="15.75" spans="4:9">
      <c r="D3" s="8" t="s">
        <v>1</v>
      </c>
      <c r="E3" s="9">
        <v>45591</v>
      </c>
      <c r="F3" s="9"/>
      <c r="G3" s="10"/>
      <c r="H3"/>
      <c r="I3"/>
    </row>
    <row r="4" ht="19.5" customHeight="1" spans="4:12">
      <c r="D4" s="8" t="s">
        <v>2</v>
      </c>
      <c r="E4" s="11" t="s">
        <v>3</v>
      </c>
      <c r="F4" s="12"/>
      <c r="I4" s="6" t="s">
        <v>4</v>
      </c>
      <c r="K4" s="32"/>
      <c r="L4" s="32"/>
    </row>
    <row r="5" hidden="1" spans="2:2">
      <c r="B5" s="13"/>
    </row>
    <row r="6" s="1" customFormat="1" ht="38.25" spans="1:14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3" t="s">
        <v>14</v>
      </c>
      <c r="K6" s="33" t="s">
        <v>15</v>
      </c>
      <c r="L6" s="33" t="s">
        <v>16</v>
      </c>
      <c r="M6" s="15" t="s">
        <v>17</v>
      </c>
      <c r="N6" s="34" t="s">
        <v>18</v>
      </c>
    </row>
    <row r="7" s="1" customFormat="1" ht="32.25" customHeight="1" spans="1:14">
      <c r="A7" s="14" t="s">
        <v>19</v>
      </c>
      <c r="B7" s="15" t="s">
        <v>20</v>
      </c>
      <c r="C7" s="18" t="s">
        <v>21</v>
      </c>
      <c r="D7" s="19" t="s">
        <v>22</v>
      </c>
      <c r="E7" s="19" t="s">
        <v>23</v>
      </c>
      <c r="F7" s="17" t="s">
        <v>24</v>
      </c>
      <c r="G7" s="17" t="s">
        <v>25</v>
      </c>
      <c r="H7" s="20" t="s">
        <v>26</v>
      </c>
      <c r="I7" s="19" t="s">
        <v>27</v>
      </c>
      <c r="J7" s="33" t="s">
        <v>28</v>
      </c>
      <c r="K7" s="33" t="s">
        <v>29</v>
      </c>
      <c r="L7" s="35" t="s">
        <v>30</v>
      </c>
      <c r="M7" s="15" t="s">
        <v>31</v>
      </c>
      <c r="N7" s="36"/>
    </row>
    <row r="8" s="1" customFormat="1" ht="18" customHeight="1" spans="1:14">
      <c r="A8" s="21" t="s">
        <v>32</v>
      </c>
      <c r="B8" s="22" t="s">
        <v>33</v>
      </c>
      <c r="C8" s="21" t="s">
        <v>34</v>
      </c>
      <c r="D8" s="23" t="s">
        <v>35</v>
      </c>
      <c r="E8" s="24" t="s">
        <v>36</v>
      </c>
      <c r="F8" s="25">
        <v>5356</v>
      </c>
      <c r="G8" s="26">
        <f>H8-F8</f>
        <v>264</v>
      </c>
      <c r="H8" s="24">
        <v>5620</v>
      </c>
      <c r="I8" s="37" t="s">
        <v>37</v>
      </c>
      <c r="J8" s="38">
        <v>8.65</v>
      </c>
      <c r="K8" s="38">
        <v>9.35</v>
      </c>
      <c r="L8" s="38" t="s">
        <v>38</v>
      </c>
      <c r="M8" s="39" t="s">
        <v>39</v>
      </c>
      <c r="N8" s="40"/>
    </row>
    <row r="9" s="1" customFormat="1" ht="18" customHeight="1" spans="1:15">
      <c r="A9" s="21"/>
      <c r="B9" s="22"/>
      <c r="C9" s="21"/>
      <c r="D9" s="23"/>
      <c r="E9" s="24" t="s">
        <v>40</v>
      </c>
      <c r="F9" s="25">
        <v>10712</v>
      </c>
      <c r="G9" s="26">
        <f t="shared" ref="G9:G27" si="0">H9-F9</f>
        <v>538</v>
      </c>
      <c r="H9" s="24">
        <v>11250</v>
      </c>
      <c r="I9" s="37"/>
      <c r="J9" s="38"/>
      <c r="K9" s="38"/>
      <c r="L9" s="38"/>
      <c r="M9" s="41"/>
      <c r="N9" s="40"/>
      <c r="O9" s="42"/>
    </row>
    <row r="10" s="1" customFormat="1" ht="18" customHeight="1" spans="1:15">
      <c r="A10" s="21"/>
      <c r="B10" s="22"/>
      <c r="C10" s="21"/>
      <c r="D10" s="23"/>
      <c r="E10" s="24" t="s">
        <v>41</v>
      </c>
      <c r="F10" s="25">
        <v>10712</v>
      </c>
      <c r="G10" s="26">
        <f t="shared" si="0"/>
        <v>538</v>
      </c>
      <c r="H10" s="24">
        <v>11250</v>
      </c>
      <c r="I10" s="37" t="s">
        <v>42</v>
      </c>
      <c r="J10" s="38">
        <v>10.75</v>
      </c>
      <c r="K10" s="38">
        <v>11.45</v>
      </c>
      <c r="L10" s="38" t="s">
        <v>38</v>
      </c>
      <c r="M10" s="41"/>
      <c r="N10" s="40"/>
      <c r="O10" s="42"/>
    </row>
    <row r="11" s="1" customFormat="1" ht="18" customHeight="1" spans="1:15">
      <c r="A11" s="21"/>
      <c r="B11" s="22"/>
      <c r="C11" s="21"/>
      <c r="D11" s="23"/>
      <c r="E11" s="24" t="s">
        <v>43</v>
      </c>
      <c r="F11" s="25">
        <v>5356</v>
      </c>
      <c r="G11" s="26">
        <f t="shared" si="0"/>
        <v>264</v>
      </c>
      <c r="H11" s="24">
        <v>5620</v>
      </c>
      <c r="I11" s="37"/>
      <c r="J11" s="38"/>
      <c r="K11" s="38"/>
      <c r="L11" s="38"/>
      <c r="M11" s="41"/>
      <c r="N11" s="40"/>
      <c r="O11" s="42"/>
    </row>
    <row r="12" s="1" customFormat="1" ht="18" customHeight="1" spans="1:15">
      <c r="A12" s="21"/>
      <c r="B12" s="22" t="s">
        <v>44</v>
      </c>
      <c r="C12" s="21"/>
      <c r="D12" s="23" t="s">
        <v>45</v>
      </c>
      <c r="E12" s="24"/>
      <c r="F12" s="25">
        <v>31824</v>
      </c>
      <c r="G12" s="26">
        <f t="shared" si="0"/>
        <v>1596</v>
      </c>
      <c r="H12" s="24">
        <v>33420</v>
      </c>
      <c r="I12" s="43" t="s">
        <v>46</v>
      </c>
      <c r="J12" s="44">
        <v>7.6</v>
      </c>
      <c r="K12" s="44">
        <v>8.3</v>
      </c>
      <c r="L12" s="44" t="s">
        <v>38</v>
      </c>
      <c r="M12" s="41"/>
      <c r="N12" s="40"/>
      <c r="O12" s="42"/>
    </row>
    <row r="13" s="1" customFormat="1" ht="18" customHeight="1" spans="1:15">
      <c r="A13" s="21"/>
      <c r="B13" s="22" t="s">
        <v>33</v>
      </c>
      <c r="C13" s="21"/>
      <c r="D13" s="23" t="s">
        <v>47</v>
      </c>
      <c r="E13" s="24" t="s">
        <v>36</v>
      </c>
      <c r="F13" s="25">
        <v>1260</v>
      </c>
      <c r="G13" s="26">
        <f t="shared" si="0"/>
        <v>60</v>
      </c>
      <c r="H13" s="24">
        <v>1320</v>
      </c>
      <c r="I13" s="37" t="s">
        <v>48</v>
      </c>
      <c r="J13" s="38">
        <v>13.55</v>
      </c>
      <c r="K13" s="38">
        <v>14.25</v>
      </c>
      <c r="L13" s="38" t="s">
        <v>38</v>
      </c>
      <c r="M13" s="41"/>
      <c r="N13" s="40"/>
      <c r="O13" s="42"/>
    </row>
    <row r="14" s="1" customFormat="1" ht="18" customHeight="1" spans="1:15">
      <c r="A14" s="21"/>
      <c r="B14" s="22"/>
      <c r="C14" s="21"/>
      <c r="D14" s="23"/>
      <c r="E14" s="24" t="s">
        <v>40</v>
      </c>
      <c r="F14" s="25">
        <v>2520</v>
      </c>
      <c r="G14" s="26">
        <f t="shared" si="0"/>
        <v>300</v>
      </c>
      <c r="H14" s="24">
        <v>2820</v>
      </c>
      <c r="I14" s="37"/>
      <c r="J14" s="38"/>
      <c r="K14" s="38"/>
      <c r="L14" s="38"/>
      <c r="M14" s="41"/>
      <c r="N14" s="40"/>
      <c r="O14" s="42"/>
    </row>
    <row r="15" s="1" customFormat="1" ht="18" customHeight="1" spans="1:15">
      <c r="A15" s="21"/>
      <c r="B15" s="22"/>
      <c r="C15" s="21"/>
      <c r="D15" s="23"/>
      <c r="E15" s="24" t="s">
        <v>41</v>
      </c>
      <c r="F15" s="25">
        <v>2520</v>
      </c>
      <c r="G15" s="26">
        <f t="shared" si="0"/>
        <v>130</v>
      </c>
      <c r="H15" s="24">
        <v>2650</v>
      </c>
      <c r="I15" s="37"/>
      <c r="J15" s="38"/>
      <c r="K15" s="38"/>
      <c r="L15" s="38"/>
      <c r="M15" s="41"/>
      <c r="N15" s="40"/>
      <c r="O15" s="42"/>
    </row>
    <row r="16" s="1" customFormat="1" ht="18" customHeight="1" spans="1:15">
      <c r="A16" s="21"/>
      <c r="B16" s="22"/>
      <c r="C16" s="21"/>
      <c r="D16" s="23"/>
      <c r="E16" s="24" t="s">
        <v>43</v>
      </c>
      <c r="F16" s="25">
        <v>1260</v>
      </c>
      <c r="G16" s="26">
        <f t="shared" si="0"/>
        <v>60</v>
      </c>
      <c r="H16" s="24">
        <v>1320</v>
      </c>
      <c r="I16" s="37"/>
      <c r="J16" s="38"/>
      <c r="K16" s="38"/>
      <c r="L16" s="38"/>
      <c r="M16" s="41"/>
      <c r="N16" s="40"/>
      <c r="O16" s="42"/>
    </row>
    <row r="17" s="1" customFormat="1" ht="18" customHeight="1" spans="1:15">
      <c r="A17" s="21"/>
      <c r="B17" s="22" t="s">
        <v>49</v>
      </c>
      <c r="C17" s="21"/>
      <c r="D17" s="23" t="s">
        <v>50</v>
      </c>
      <c r="E17" s="24"/>
      <c r="F17" s="25">
        <v>7416</v>
      </c>
      <c r="G17" s="26">
        <f t="shared" si="0"/>
        <v>374</v>
      </c>
      <c r="H17" s="24">
        <v>7790</v>
      </c>
      <c r="I17" s="45" t="s">
        <v>51</v>
      </c>
      <c r="J17" s="37"/>
      <c r="K17" s="37"/>
      <c r="L17" s="37"/>
      <c r="M17" s="41"/>
      <c r="N17" s="40"/>
      <c r="O17" s="42"/>
    </row>
    <row r="18" s="1" customFormat="1" ht="18" customHeight="1" spans="1:15">
      <c r="A18" s="21"/>
      <c r="B18" s="22" t="s">
        <v>33</v>
      </c>
      <c r="C18" s="21"/>
      <c r="D18" s="23" t="s">
        <v>35</v>
      </c>
      <c r="E18" s="24" t="s">
        <v>36</v>
      </c>
      <c r="F18" s="25">
        <v>630</v>
      </c>
      <c r="G18" s="26">
        <f t="shared" si="0"/>
        <v>30</v>
      </c>
      <c r="H18" s="24">
        <v>660</v>
      </c>
      <c r="I18" s="45" t="s">
        <v>52</v>
      </c>
      <c r="J18" s="37"/>
      <c r="K18" s="37"/>
      <c r="L18" s="37"/>
      <c r="M18" s="46" t="s">
        <v>53</v>
      </c>
      <c r="N18" s="40"/>
      <c r="O18" s="42"/>
    </row>
    <row r="19" s="1" customFormat="1" ht="18" customHeight="1" spans="1:15">
      <c r="A19" s="21"/>
      <c r="B19" s="22"/>
      <c r="C19" s="21"/>
      <c r="D19" s="23"/>
      <c r="E19" s="24" t="s">
        <v>40</v>
      </c>
      <c r="F19" s="25">
        <v>1260</v>
      </c>
      <c r="G19" s="26">
        <f t="shared" si="0"/>
        <v>60</v>
      </c>
      <c r="H19" s="24">
        <v>1320</v>
      </c>
      <c r="I19" s="37"/>
      <c r="J19" s="37"/>
      <c r="K19" s="37"/>
      <c r="L19" s="37"/>
      <c r="M19" s="47"/>
      <c r="N19" s="40"/>
      <c r="O19" s="42"/>
    </row>
    <row r="20" s="1" customFormat="1" ht="18" customHeight="1" spans="1:15">
      <c r="A20" s="21"/>
      <c r="B20" s="22"/>
      <c r="C20" s="21"/>
      <c r="D20" s="23"/>
      <c r="E20" s="24" t="s">
        <v>41</v>
      </c>
      <c r="F20" s="25">
        <v>1260</v>
      </c>
      <c r="G20" s="26">
        <f t="shared" si="0"/>
        <v>60</v>
      </c>
      <c r="H20" s="24">
        <v>1320</v>
      </c>
      <c r="I20" s="37"/>
      <c r="J20" s="37"/>
      <c r="K20" s="37"/>
      <c r="L20" s="37"/>
      <c r="M20" s="47"/>
      <c r="N20" s="40"/>
      <c r="O20" s="42"/>
    </row>
    <row r="21" s="1" customFormat="1" ht="18" customHeight="1" spans="1:15">
      <c r="A21" s="21"/>
      <c r="B21" s="22"/>
      <c r="C21" s="21"/>
      <c r="D21" s="23"/>
      <c r="E21" s="24" t="s">
        <v>43</v>
      </c>
      <c r="F21" s="25">
        <v>630</v>
      </c>
      <c r="G21" s="26">
        <f t="shared" si="0"/>
        <v>30</v>
      </c>
      <c r="H21" s="24">
        <v>660</v>
      </c>
      <c r="I21" s="37"/>
      <c r="J21" s="37"/>
      <c r="K21" s="37"/>
      <c r="L21" s="37"/>
      <c r="M21" s="47"/>
      <c r="N21" s="40"/>
      <c r="O21" s="42"/>
    </row>
    <row r="22" s="1" customFormat="1" ht="18" customHeight="1" spans="1:15">
      <c r="A22" s="21"/>
      <c r="B22" s="22" t="s">
        <v>44</v>
      </c>
      <c r="C22" s="21"/>
      <c r="D22" s="23" t="s">
        <v>45</v>
      </c>
      <c r="E22" s="24"/>
      <c r="F22" s="25">
        <v>3780</v>
      </c>
      <c r="G22" s="26">
        <f t="shared" si="0"/>
        <v>190</v>
      </c>
      <c r="H22" s="24">
        <v>3970</v>
      </c>
      <c r="I22" s="45" t="s">
        <v>51</v>
      </c>
      <c r="J22" s="37"/>
      <c r="K22" s="37"/>
      <c r="L22" s="37"/>
      <c r="M22" s="47"/>
      <c r="N22" s="40"/>
      <c r="O22" s="42"/>
    </row>
    <row r="23" s="1" customFormat="1" ht="18" customHeight="1" spans="1:15">
      <c r="A23" s="21"/>
      <c r="B23" s="22" t="s">
        <v>33</v>
      </c>
      <c r="C23" s="21"/>
      <c r="D23" s="23" t="s">
        <v>47</v>
      </c>
      <c r="E23" s="24" t="s">
        <v>36</v>
      </c>
      <c r="F23" s="25">
        <v>5974</v>
      </c>
      <c r="G23" s="26">
        <f t="shared" si="0"/>
        <v>296</v>
      </c>
      <c r="H23" s="24">
        <v>6270</v>
      </c>
      <c r="I23" s="45" t="s">
        <v>54</v>
      </c>
      <c r="J23" s="37"/>
      <c r="K23" s="37"/>
      <c r="L23" s="37"/>
      <c r="M23" s="47"/>
      <c r="N23" s="40"/>
      <c r="O23" s="42"/>
    </row>
    <row r="24" s="1" customFormat="1" ht="18" customHeight="1" spans="1:15">
      <c r="A24" s="21"/>
      <c r="B24" s="22"/>
      <c r="C24" s="21"/>
      <c r="D24" s="23"/>
      <c r="E24" s="24" t="s">
        <v>40</v>
      </c>
      <c r="F24" s="25">
        <v>11948</v>
      </c>
      <c r="G24" s="26">
        <f t="shared" si="0"/>
        <v>612</v>
      </c>
      <c r="H24" s="24">
        <v>12560</v>
      </c>
      <c r="I24" s="37"/>
      <c r="J24" s="37"/>
      <c r="K24" s="37"/>
      <c r="L24" s="37"/>
      <c r="M24" s="47"/>
      <c r="N24" s="40"/>
      <c r="O24" s="42"/>
    </row>
    <row r="25" s="1" customFormat="1" ht="18" customHeight="1" spans="1:15">
      <c r="A25" s="21"/>
      <c r="B25" s="22"/>
      <c r="C25" s="21"/>
      <c r="D25" s="23"/>
      <c r="E25" s="24" t="s">
        <v>41</v>
      </c>
      <c r="F25" s="25">
        <v>11948</v>
      </c>
      <c r="G25" s="26">
        <f t="shared" si="0"/>
        <v>612</v>
      </c>
      <c r="H25" s="24">
        <v>12560</v>
      </c>
      <c r="I25" s="37" t="s">
        <v>55</v>
      </c>
      <c r="J25" s="38">
        <v>9.1</v>
      </c>
      <c r="K25" s="38">
        <v>9.8</v>
      </c>
      <c r="L25" s="38" t="s">
        <v>56</v>
      </c>
      <c r="M25" s="47"/>
      <c r="N25" s="40"/>
      <c r="O25" s="42"/>
    </row>
    <row r="26" s="1" customFormat="1" ht="18" customHeight="1" spans="1:15">
      <c r="A26" s="21"/>
      <c r="B26" s="22"/>
      <c r="C26" s="21"/>
      <c r="D26" s="23"/>
      <c r="E26" s="24" t="s">
        <v>43</v>
      </c>
      <c r="F26" s="25">
        <v>5974</v>
      </c>
      <c r="G26" s="26">
        <f t="shared" si="0"/>
        <v>296</v>
      </c>
      <c r="H26" s="24">
        <v>6270</v>
      </c>
      <c r="I26" s="37"/>
      <c r="J26" s="38"/>
      <c r="K26" s="38"/>
      <c r="L26" s="38"/>
      <c r="M26" s="47"/>
      <c r="N26" s="40"/>
      <c r="O26" s="42"/>
    </row>
    <row r="27" s="1" customFormat="1" ht="18" customHeight="1" spans="1:15">
      <c r="A27" s="21"/>
      <c r="B27" s="22" t="s">
        <v>49</v>
      </c>
      <c r="C27" s="21"/>
      <c r="D27" s="23" t="s">
        <v>50</v>
      </c>
      <c r="E27" s="24"/>
      <c r="F27" s="25">
        <v>35496</v>
      </c>
      <c r="G27" s="26">
        <f t="shared" si="0"/>
        <v>1774</v>
      </c>
      <c r="H27" s="24">
        <v>37270</v>
      </c>
      <c r="I27" s="45" t="s">
        <v>51</v>
      </c>
      <c r="J27" s="37"/>
      <c r="K27" s="37"/>
      <c r="L27" s="37"/>
      <c r="M27" s="47"/>
      <c r="N27" s="40"/>
      <c r="O27" s="42"/>
    </row>
    <row r="28" s="1" customFormat="1" ht="19" customHeight="1" spans="1:15">
      <c r="A28" s="27"/>
      <c r="B28" s="22"/>
      <c r="C28" s="21"/>
      <c r="D28" s="27"/>
      <c r="E28" s="28"/>
      <c r="F28" s="24"/>
      <c r="G28" s="26"/>
      <c r="H28" s="24"/>
      <c r="I28" s="43"/>
      <c r="J28" s="44"/>
      <c r="K28" s="44"/>
      <c r="L28" s="44"/>
      <c r="M28" s="22"/>
      <c r="N28" s="34"/>
      <c r="O28" s="42"/>
    </row>
    <row r="29" s="1" customFormat="1" ht="20" customHeight="1" spans="1:13">
      <c r="A29" s="29"/>
      <c r="B29" s="29"/>
      <c r="C29" s="29"/>
      <c r="D29" s="29"/>
      <c r="E29" s="29"/>
      <c r="F29" s="30">
        <f>SUM(F8:F28)</f>
        <v>157836</v>
      </c>
      <c r="G29" s="30">
        <f>SUM(G8:G28)</f>
        <v>8084</v>
      </c>
      <c r="H29" s="30">
        <f>SUM(H8:H28)</f>
        <v>165920</v>
      </c>
      <c r="I29" s="48"/>
      <c r="J29" s="49"/>
      <c r="K29" s="49"/>
      <c r="L29" s="49"/>
      <c r="M29" s="29"/>
    </row>
    <row r="30" spans="8:8">
      <c r="H30" s="31"/>
    </row>
    <row r="32" spans="7:7">
      <c r="G32"/>
    </row>
  </sheetData>
  <mergeCells count="37">
    <mergeCell ref="A1:M1"/>
    <mergeCell ref="A2:M2"/>
    <mergeCell ref="E3:F3"/>
    <mergeCell ref="I17:L17"/>
    <mergeCell ref="I22:L22"/>
    <mergeCell ref="I27:L27"/>
    <mergeCell ref="A8:A27"/>
    <mergeCell ref="B8:B11"/>
    <mergeCell ref="B13:B16"/>
    <mergeCell ref="B18:B21"/>
    <mergeCell ref="B23:B26"/>
    <mergeCell ref="C8:C27"/>
    <mergeCell ref="D8:D11"/>
    <mergeCell ref="D13:D16"/>
    <mergeCell ref="D18:D21"/>
    <mergeCell ref="D23:D26"/>
    <mergeCell ref="I8:I9"/>
    <mergeCell ref="I10:I11"/>
    <mergeCell ref="I13:I16"/>
    <mergeCell ref="I25:I26"/>
    <mergeCell ref="J8:J9"/>
    <mergeCell ref="J10:J11"/>
    <mergeCell ref="J13:J16"/>
    <mergeCell ref="J25:J26"/>
    <mergeCell ref="K8:K9"/>
    <mergeCell ref="K10:K11"/>
    <mergeCell ref="K13:K16"/>
    <mergeCell ref="K25:K26"/>
    <mergeCell ref="L8:L9"/>
    <mergeCell ref="L10:L11"/>
    <mergeCell ref="L13:L16"/>
    <mergeCell ref="L25:L26"/>
    <mergeCell ref="M8:M17"/>
    <mergeCell ref="M18:M27"/>
    <mergeCell ref="N6:N7"/>
    <mergeCell ref="I18:L21"/>
    <mergeCell ref="I23:L24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2024-10-30T05:35:50Z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