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218" sheetId="7" r:id="rId1"/>
  </sheets>
  <externalReferences>
    <externalReference r:id="rId2"/>
  </externalReferences>
  <definedNames>
    <definedName name="_xlnm._FilterDatabase" localSheetId="0" hidden="1">S24100218!$H$8:$H$14</definedName>
    <definedName name="Ext">[1]LUT!$G$2</definedName>
    <definedName name="Gender">[1]LUT!$I$1:$BI$1</definedName>
    <definedName name="_xlnm.Print_Area" localSheetId="0">S24100218!$A$1:$N$14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<sst xmlns="http://schemas.openxmlformats.org/spreadsheetml/2006/main" count="39" uniqueCount="39">
  <si>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</si>
  <si>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</si>
  <si>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</si>
  <si>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</si>
  <si>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</si>
  <si>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</si>
  <si>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</si>
  <si>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</si>
  <si>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</si>
  <si>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</si>
  <si>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</si>
  <si>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</si>
  <si>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</si>
  <si>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</si>
  <si>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</si>
  <si>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</si>
  <si>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</si>
  <si>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</si>
  <si>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</si>
  <si>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</si>
  <si>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</si>
  <si>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</si>
  <si>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</si>
  <si>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</si>
  <si>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10.28实发数量</t>
  </si>
  <si>
    <t>10.31实发数量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</si>
  <si>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</si>
  <si>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</si>
  <si>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</si>
  <si>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</si>
  <si>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S24100218</t>
  </si>
  <si>
    <t>YOGA-LOGO001-Silicone</t>
  </si>
  <si>
    <t>FT08130</t>
  </si>
  <si>
    <r>
      <rPr>
        <sz val="10"/>
        <rFont val="Calibri"/>
        <charset val="134"/>
      </rPr>
      <t>BLACK</t>
    </r>
    <r>
      <rPr>
        <sz val="10"/>
        <rFont val="宋体"/>
        <charset val="134"/>
      </rPr>
      <t>（黑色）</t>
    </r>
  </si>
  <si>
    <r>
      <rPr>
        <b/>
        <sz val="10"/>
        <color rgb="FFFF0000"/>
        <rFont val="Calibri"/>
        <charset val="134"/>
      </rPr>
      <t>10.28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SF3111218941281
10.31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SF3126746871838</t>
    </r>
  </si>
  <si>
    <t>DUTCH CANAL（淡蓝色）</t>
  </si>
  <si>
    <r>
      <rPr>
        <sz val="10"/>
        <rFont val="Calibri"/>
        <charset val="134"/>
      </rPr>
      <t>SUPER PINK</t>
    </r>
    <r>
      <rPr>
        <sz val="10"/>
        <rFont val="宋体"/>
        <charset val="134"/>
      </rPr>
      <t>（超级粉）</t>
    </r>
  </si>
  <si>
    <r>
      <rPr>
        <sz val="10"/>
        <rFont val="Calibri"/>
        <charset val="134"/>
      </rPr>
      <t>CALYPSO CORAL</t>
    </r>
    <r>
      <rPr>
        <sz val="10"/>
        <rFont val="宋体"/>
        <charset val="134"/>
      </rPr>
      <t>（橙红色）</t>
    </r>
  </si>
  <si>
    <r>
      <rPr>
        <sz val="10"/>
        <rFont val="Calibri"/>
        <charset val="134"/>
      </rPr>
      <t>DEEP PERIWINKLE</t>
    </r>
    <r>
      <rPr>
        <sz val="10"/>
        <rFont val="宋体"/>
        <charset val="134"/>
      </rPr>
      <t>（蓝紫色）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</si>
</sst>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76" fontId="10" fillId="0" borderId="7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81724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A8" sqref="A8:A12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41.3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45593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 t="s">
        <v>3</v>
      </c>
      <c r="L4" s="37"/>
    </row>
    <row r="5" hidden="1" spans="2:2">
      <c r="B5" s="13"/>
    </row>
    <row r="6" s="1" customFormat="1" ht="38.25" spans="1:14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38"/>
      <c r="J6" s="20" t="s">
        <v>12</v>
      </c>
      <c r="K6" s="39" t="s">
        <v>13</v>
      </c>
      <c r="L6" s="39" t="s">
        <v>14</v>
      </c>
      <c r="M6" s="15" t="s">
        <v>15</v>
      </c>
      <c r="N6" s="40" t="s">
        <v>16</v>
      </c>
    </row>
    <row r="7" s="1" customFormat="1" ht="32.25" customHeight="1" spans="1:14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1" t="s">
        <v>25</v>
      </c>
      <c r="J7" s="20" t="s">
        <v>26</v>
      </c>
      <c r="K7" s="39" t="s">
        <v>27</v>
      </c>
      <c r="L7" s="39" t="s">
        <v>28</v>
      </c>
      <c r="M7" s="15" t="s">
        <v>29</v>
      </c>
      <c r="N7" s="41"/>
    </row>
    <row r="8" s="1" customFormat="1" ht="21" customHeight="1" spans="1:14">
      <c r="A8" s="22" t="s">
        <v>30</v>
      </c>
      <c r="B8" s="23" t="s">
        <v>31</v>
      </c>
      <c r="C8" s="22" t="s">
        <v>32</v>
      </c>
      <c r="D8" s="24" t="s">
        <v>33</v>
      </c>
      <c r="E8" s="25"/>
      <c r="F8" s="26">
        <v>9888</v>
      </c>
      <c r="G8" s="27">
        <f>I8-F8</f>
        <v>492</v>
      </c>
      <c r="H8" s="25"/>
      <c r="I8" s="25">
        <v>10380</v>
      </c>
      <c r="J8" s="42"/>
      <c r="K8" s="43"/>
      <c r="L8" s="43"/>
      <c r="M8" s="44" t="s">
        <v>34</v>
      </c>
      <c r="N8" s="45"/>
    </row>
    <row r="9" s="1" customFormat="1" ht="21" customHeight="1" spans="1:15">
      <c r="A9" s="28"/>
      <c r="B9" s="29"/>
      <c r="C9" s="28"/>
      <c r="D9" s="24" t="s">
        <v>35</v>
      </c>
      <c r="E9" s="25"/>
      <c r="F9" s="26">
        <v>5040</v>
      </c>
      <c r="G9" s="27">
        <f>H9+I9-F9</f>
        <v>250</v>
      </c>
      <c r="H9" s="25">
        <v>1580</v>
      </c>
      <c r="I9" s="25">
        <v>3710</v>
      </c>
      <c r="J9" s="42"/>
      <c r="K9" s="43"/>
      <c r="L9" s="43"/>
      <c r="M9" s="46"/>
      <c r="N9" s="45"/>
      <c r="O9" s="47"/>
    </row>
    <row r="10" s="1" customFormat="1" ht="21" customHeight="1" spans="1:15">
      <c r="A10" s="28"/>
      <c r="B10" s="29"/>
      <c r="C10" s="28"/>
      <c r="D10" s="24" t="s">
        <v>36</v>
      </c>
      <c r="E10" s="25"/>
      <c r="F10" s="26">
        <v>5040</v>
      </c>
      <c r="G10" s="27">
        <f>I10-F10</f>
        <v>250</v>
      </c>
      <c r="H10" s="25"/>
      <c r="I10" s="25">
        <v>5290</v>
      </c>
      <c r="J10" s="42"/>
      <c r="K10" s="43"/>
      <c r="L10" s="43"/>
      <c r="M10" s="46"/>
      <c r="N10" s="45"/>
      <c r="O10" s="47"/>
    </row>
    <row r="11" s="1" customFormat="1" ht="21" customHeight="1" spans="1:15">
      <c r="A11" s="28"/>
      <c r="B11" s="29"/>
      <c r="C11" s="28"/>
      <c r="D11" s="24" t="s">
        <v>37</v>
      </c>
      <c r="E11" s="25"/>
      <c r="F11" s="26">
        <v>2520</v>
      </c>
      <c r="G11" s="27">
        <f>H11+I11-F11</f>
        <v>130</v>
      </c>
      <c r="H11" s="25">
        <v>910</v>
      </c>
      <c r="I11" s="25">
        <v>1740</v>
      </c>
      <c r="J11" s="42"/>
      <c r="K11" s="43"/>
      <c r="L11" s="43"/>
      <c r="M11" s="46"/>
      <c r="N11" s="45"/>
      <c r="O11" s="47"/>
    </row>
    <row r="12" s="1" customFormat="1" ht="21" customHeight="1" spans="1:15">
      <c r="A12" s="28"/>
      <c r="B12" s="29"/>
      <c r="C12" s="28"/>
      <c r="D12" s="24" t="s">
        <v>38</v>
      </c>
      <c r="E12" s="25"/>
      <c r="F12" s="26">
        <v>2520</v>
      </c>
      <c r="G12" s="27">
        <f>H12+I12-F12</f>
        <v>660</v>
      </c>
      <c r="H12" s="25">
        <v>1330</v>
      </c>
      <c r="I12" s="25">
        <v>1850</v>
      </c>
      <c r="J12" s="42"/>
      <c r="K12" s="43"/>
      <c r="L12" s="43"/>
      <c r="M12" s="46"/>
      <c r="N12" s="45"/>
      <c r="O12" s="47"/>
    </row>
    <row r="13" s="1" customFormat="1" ht="19" customHeight="1" spans="1:15">
      <c r="A13" s="30"/>
      <c r="B13" s="31"/>
      <c r="C13" s="32"/>
      <c r="D13" s="30"/>
      <c r="E13" s="33"/>
      <c r="F13" s="25"/>
      <c r="G13" s="27"/>
      <c r="H13" s="25"/>
      <c r="I13" s="25"/>
      <c r="J13" s="42"/>
      <c r="K13" s="43"/>
      <c r="L13" s="43"/>
      <c r="M13" s="31"/>
      <c r="N13" s="40"/>
      <c r="O13" s="47"/>
    </row>
    <row r="14" s="1" customFormat="1" ht="20" customHeight="1" spans="1:13">
      <c r="A14" s="34"/>
      <c r="B14" s="34"/>
      <c r="C14" s="34"/>
      <c r="D14" s="34"/>
      <c r="E14" s="34"/>
      <c r="F14" s="35">
        <f>SUM(F8:F13)</f>
        <v>25008</v>
      </c>
      <c r="G14" s="35">
        <f>SUM(G8:G13)</f>
        <v>1782</v>
      </c>
      <c r="H14" s="35">
        <f>SUM(H8:H13)</f>
        <v>3820</v>
      </c>
      <c r="I14" s="35">
        <f>SUM(I8:I13)</f>
        <v>22970</v>
      </c>
      <c r="J14" s="48"/>
      <c r="K14" s="49"/>
      <c r="L14" s="49"/>
      <c r="M14" s="34"/>
    </row>
    <row r="15" spans="8:9">
      <c r="H15" s="36"/>
      <c r="I15" s="36"/>
    </row>
    <row r="17" spans="7:7">
      <c r="G17"/>
    </row>
  </sheetData>
  <mergeCells count="9">
    <mergeCell ref="A1:M1"/>
    <mergeCell ref="A2:M2"/>
    <mergeCell ref="E3:F3"/>
    <mergeCell ref="H6:I6"/>
    <mergeCell ref="A8:A12"/>
    <mergeCell ref="B8:B12"/>
    <mergeCell ref="C8:C12"/>
    <mergeCell ref="M8:M12"/>
    <mergeCell ref="N6:N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S24100218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2024-11-01T07:14:53Z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