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国泰华盛1" sheetId="1" r:id="rId1"/>
    <sheet name="国泰华盛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9" i="1" l="1"/>
  <c r="I29" i="1" s="1"/>
  <c r="G28" i="1"/>
  <c r="G27" i="1"/>
  <c r="H27" i="1" s="1"/>
  <c r="I27" i="1" s="1"/>
  <c r="G26" i="1"/>
  <c r="G25" i="1"/>
  <c r="H24" i="1"/>
  <c r="I24" i="1" s="1"/>
  <c r="H23" i="1"/>
  <c r="I23" i="1" s="1"/>
  <c r="G22" i="1"/>
  <c r="G21" i="1"/>
  <c r="H21" i="1" s="1"/>
  <c r="I21" i="1" s="1"/>
  <c r="G20" i="1"/>
  <c r="G19" i="1"/>
  <c r="H18" i="1"/>
  <c r="I18" i="1" s="1"/>
  <c r="H17" i="1"/>
  <c r="I17" i="1" s="1"/>
  <c r="G16" i="1"/>
  <c r="G15" i="1"/>
  <c r="H15" i="1" s="1"/>
  <c r="I15" i="1" s="1"/>
  <c r="G14" i="1"/>
  <c r="G13" i="1"/>
  <c r="H12" i="1"/>
  <c r="I12" i="1" s="1"/>
  <c r="H11" i="1"/>
  <c r="I11" i="1" s="1"/>
  <c r="G10" i="1"/>
  <c r="G9" i="1"/>
  <c r="H9" i="1" s="1"/>
  <c r="I9" i="1" s="1"/>
  <c r="G8" i="1"/>
  <c r="G7" i="1"/>
  <c r="H6" i="1"/>
  <c r="I6" i="1" s="1"/>
  <c r="H7" i="1" l="1"/>
  <c r="I7" i="1" s="1"/>
  <c r="H25" i="1"/>
  <c r="I25" i="1" s="1"/>
  <c r="H22" i="1"/>
  <c r="I22" i="1" s="1"/>
  <c r="H13" i="1"/>
  <c r="I13" i="1" s="1"/>
  <c r="H19" i="1"/>
  <c r="I19" i="1" s="1"/>
  <c r="H10" i="1"/>
  <c r="I10" i="1" s="1"/>
  <c r="H16" i="1"/>
  <c r="I16" i="1" s="1"/>
  <c r="H28" i="1"/>
  <c r="I28" i="1" s="1"/>
  <c r="H8" i="1"/>
  <c r="I8" i="1" s="1"/>
  <c r="H14" i="1"/>
  <c r="I14" i="1" s="1"/>
  <c r="H20" i="1"/>
  <c r="I20" i="1" s="1"/>
  <c r="H26" i="1"/>
  <c r="I26" i="1" s="1"/>
  <c r="I11" i="2"/>
  <c r="I10" i="2"/>
  <c r="I9" i="2"/>
  <c r="I8" i="2"/>
  <c r="I7" i="2"/>
  <c r="I6" i="2"/>
</calcChain>
</file>

<file path=xl/sharedStrings.xml><?xml version="1.0" encoding="utf-8"?>
<sst xmlns="http://schemas.openxmlformats.org/spreadsheetml/2006/main" count="119" uniqueCount="61">
  <si>
    <r>
      <rPr>
        <b/>
        <sz val="36"/>
        <color theme="1"/>
        <rFont val="宋体"/>
        <family val="3"/>
        <charset val="134"/>
      </rPr>
      <t>睿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颢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发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货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清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单</t>
    </r>
    <phoneticPr fontId="3" type="noConversion"/>
  </si>
  <si>
    <t xml:space="preserve">Shipping Date 发货日期:           2024年2月28日 </t>
    <phoneticPr fontId="3" type="noConversion"/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</si>
  <si>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</si>
  <si>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</si>
  <si>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</si>
  <si>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</si>
  <si>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</si>
  <si>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</si>
  <si>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</si>
  <si>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</si>
  <si>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</si>
  <si>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</si>
  <si>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</si>
  <si>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睿颢订单号</t>
    <phoneticPr fontId="3" type="noConversion"/>
  </si>
  <si>
    <t>PO</t>
    <phoneticPr fontId="3" type="noConversion"/>
  </si>
  <si>
    <t>产品型号</t>
  </si>
  <si>
    <t>款号</t>
  </si>
  <si>
    <t>颜色</t>
    <phoneticPr fontId="3" type="noConversion"/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</si>
  <si>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</si>
  <si>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</si>
  <si>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</si>
  <si>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</si>
  <si>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</si>
  <si>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</si>
  <si>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</si>
  <si>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吊牌</t>
    <phoneticPr fontId="3" type="noConversion"/>
  </si>
  <si>
    <t>/</t>
    <phoneticPr fontId="3" type="noConversion"/>
  </si>
  <si>
    <t>/</t>
    <phoneticPr fontId="3" type="noConversion"/>
  </si>
  <si>
    <t>ET090621PO:00536</t>
    <phoneticPr fontId="3" type="noConversion"/>
  </si>
  <si>
    <t>30_Carbon</t>
    <phoneticPr fontId="3" type="noConversion"/>
  </si>
  <si>
    <t>S24090245</t>
    <phoneticPr fontId="3" type="noConversion"/>
  </si>
  <si>
    <t>0762568/6534</t>
    <phoneticPr fontId="3" type="noConversion"/>
  </si>
  <si>
    <t>吊牌</t>
    <phoneticPr fontId="3" type="noConversion"/>
  </si>
  <si>
    <t>0762516</t>
    <phoneticPr fontId="3" type="noConversion"/>
  </si>
  <si>
    <t>0762466</t>
    <phoneticPr fontId="3" type="noConversion"/>
  </si>
  <si>
    <t>2856</t>
    <phoneticPr fontId="3" type="noConversion"/>
  </si>
  <si>
    <t>2856</t>
    <phoneticPr fontId="3" type="noConversion"/>
  </si>
  <si>
    <t>50</t>
    <phoneticPr fontId="3" type="noConversion"/>
  </si>
  <si>
    <t>2906</t>
    <phoneticPr fontId="3" type="noConversion"/>
  </si>
  <si>
    <t>2906</t>
    <phoneticPr fontId="3" type="noConversion"/>
  </si>
  <si>
    <t>2-2</t>
    <phoneticPr fontId="3" type="noConversion"/>
  </si>
  <si>
    <r>
      <t>2024</t>
    </r>
    <r>
      <rPr>
        <b/>
        <sz val="11"/>
        <color theme="1"/>
        <rFont val="宋体"/>
        <family val="3"/>
        <charset val="134"/>
      </rPr>
      <t>年</t>
    </r>
    <r>
      <rPr>
        <b/>
        <sz val="11"/>
        <color theme="1"/>
        <rFont val="Calibri"/>
        <family val="2"/>
      </rPr>
      <t>9</t>
    </r>
    <r>
      <rPr>
        <b/>
        <sz val="11"/>
        <color theme="1"/>
        <rFont val="宋体"/>
        <family val="3"/>
        <charset val="134"/>
      </rPr>
      <t>月</t>
    </r>
    <r>
      <rPr>
        <b/>
        <sz val="11"/>
        <color theme="1"/>
        <rFont val="Calibri"/>
        <family val="2"/>
      </rPr>
      <t>26</t>
    </r>
    <phoneticPr fontId="3" type="noConversion"/>
  </si>
  <si>
    <r>
      <t xml:space="preserve">  </t>
    </r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  74100415566584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货发：黄碧珺收</t>
    </r>
    <r>
      <rPr>
        <b/>
        <sz val="11"/>
        <color theme="1"/>
        <rFont val="Calibri"/>
        <family val="2"/>
      </rPr>
      <t xml:space="preserve"> 13921426399</t>
    </r>
    <r>
      <rPr>
        <b/>
        <sz val="11"/>
        <color theme="1"/>
        <rFont val="宋体"/>
        <family val="2"/>
        <charset val="134"/>
      </rPr>
      <t> </t>
    </r>
    <r>
      <rPr>
        <b/>
        <sz val="11"/>
        <color theme="1"/>
        <rFont val="Calibri"/>
        <family val="2"/>
      </rPr>
      <t xml:space="preserve"> 
                      </t>
    </r>
    <r>
      <rPr>
        <b/>
        <sz val="11"/>
        <color theme="1"/>
        <rFont val="宋体"/>
        <family val="2"/>
        <charset val="134"/>
      </rPr>
      <t>国泰华盛</t>
    </r>
    <r>
      <rPr>
        <b/>
        <sz val="11"/>
        <color theme="1"/>
        <rFont val="Calibri"/>
        <family val="2"/>
      </rPr>
      <t xml:space="preserve">   
</t>
    </r>
    <r>
      <rPr>
        <b/>
        <sz val="11"/>
        <color theme="1"/>
        <rFont val="宋体"/>
        <family val="2"/>
        <charset val="134"/>
      </rPr>
      <t>江苏省苏州市张家港市人民中路</t>
    </r>
    <r>
      <rPr>
        <b/>
        <sz val="11"/>
        <color theme="1"/>
        <rFont val="Calibri"/>
        <family val="2"/>
      </rPr>
      <t>125</t>
    </r>
    <r>
      <rPr>
        <b/>
        <sz val="11"/>
        <color theme="1"/>
        <rFont val="宋体"/>
        <family val="2"/>
        <charset val="134"/>
      </rPr>
      <t>号国泰新世纪广场</t>
    </r>
    <r>
      <rPr>
        <b/>
        <sz val="11"/>
        <color theme="1"/>
        <rFont val="Calibri"/>
        <family val="2"/>
      </rPr>
      <t>20</t>
    </r>
    <r>
      <rPr>
        <b/>
        <sz val="11"/>
        <color theme="1"/>
        <rFont val="宋体"/>
        <family val="2"/>
        <charset val="134"/>
      </rPr>
      <t>楼</t>
    </r>
    <r>
      <rPr>
        <b/>
        <sz val="11"/>
        <color theme="1"/>
        <rFont val="Calibri"/>
        <family val="2"/>
      </rPr>
      <t xml:space="preserve">                          </t>
    </r>
    <phoneticPr fontId="3" type="noConversion"/>
  </si>
  <si>
    <t>S24110026</t>
    <phoneticPr fontId="3" type="noConversion"/>
  </si>
  <si>
    <t>SM</t>
  </si>
  <si>
    <t>MD</t>
  </si>
  <si>
    <t>LG</t>
  </si>
  <si>
    <t>XL</t>
  </si>
  <si>
    <t>2X</t>
  </si>
  <si>
    <t>3X</t>
  </si>
  <si>
    <t>/</t>
    <phoneticPr fontId="3" type="noConversion"/>
  </si>
  <si>
    <t xml:space="preserve">Ironwood Deck Shorts </t>
    <phoneticPr fontId="3" type="noConversion"/>
  </si>
  <si>
    <t>Off-Road Blue Deck Shorts</t>
    <phoneticPr fontId="3" type="noConversion"/>
  </si>
  <si>
    <t>Bark Deck Shorts</t>
    <phoneticPr fontId="3" type="noConversion"/>
  </si>
  <si>
    <t>GameGuard Digital Deck ShortS</t>
    <phoneticPr fontId="3" type="noConversion"/>
  </si>
  <si>
    <t>RC241029</t>
    <phoneticPr fontId="3" type="noConversion"/>
  </si>
  <si>
    <t>REF#A119GG</t>
    <phoneticPr fontId="3" type="noConversion"/>
  </si>
  <si>
    <t>S24110026</t>
    <phoneticPr fontId="3" type="noConversion"/>
  </si>
  <si>
    <t>RC241029</t>
    <phoneticPr fontId="3" type="noConversion"/>
  </si>
  <si>
    <t>REF#A119GG</t>
    <phoneticPr fontId="3" type="noConversion"/>
  </si>
  <si>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    74100472317823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</t>
    </r>
    <r>
      <rPr>
        <b/>
        <sz val="11"/>
        <color theme="1"/>
        <rFont val="Calibri"/>
        <family val="2"/>
      </rPr>
      <t xml:space="preserve"> Jolly 18018517537              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上海汭珩包装科技有限公司
上海闵行区兴梅路</t>
    </r>
    <r>
      <rPr>
        <b/>
        <sz val="11"/>
        <color theme="1"/>
        <rFont val="Calibri"/>
        <family val="2"/>
      </rPr>
      <t>485</t>
    </r>
    <r>
      <rPr>
        <b/>
        <sz val="11"/>
        <color theme="1"/>
        <rFont val="宋体"/>
        <family val="2"/>
        <charset val="134"/>
      </rPr>
      <t>号中环科技园</t>
    </r>
    <r>
      <rPr>
        <b/>
        <sz val="11"/>
        <color theme="1"/>
        <rFont val="Calibri"/>
        <family val="2"/>
      </rPr>
      <t>1213</t>
    </r>
    <r>
      <rPr>
        <b/>
        <sz val="11"/>
        <color theme="1"/>
        <rFont val="宋体"/>
        <family val="2"/>
        <charset val="134"/>
      </rPr>
      <t xml:space="preserve">室
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</si>
</sst>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\-mm\-dd"/>
    <numFmt numFmtId="177" formatCode="0_);[Red]\(0\)"/>
    <numFmt numFmtId="178" formatCode="###0;###0"/>
  </numFmts>
  <fonts count="13">
    <font>
      <sz val="11"/>
      <color theme="1"/>
      <name val="宋体"/>
      <family val="2"/>
      <scheme val="minor"/>
    </font>
    <font>
      <b/>
      <sz val="36"/>
      <color theme="1"/>
      <name val="Calibri"/>
      <family val="2"/>
    </font>
    <font>
      <b/>
      <sz val="3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2"/>
      <charset val="134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0"/>
      <name val="宋体"/>
      <family val="3"/>
      <charset val="134"/>
    </font>
    <font>
      <sz val="10"/>
      <color rgb="FF000000"/>
      <name val="Times New Roman"/>
      <family val="2"/>
    </font>
    <font>
      <sz val="10"/>
      <color rgb="FF000000"/>
      <name val="Aptos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9" fillId="0" borderId="0"/>
  </cellStyleXfs>
  <cellXfs count="6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top" wrapText="1"/>
    </xf>
    <xf numFmtId="15" fontId="8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78" fontId="11" fillId="3" borderId="1" xfId="0" applyNumberFormat="1" applyFont="1" applyFill="1" applyBorder="1" applyAlignment="1">
      <alignment horizontal="left" vertical="top" wrapText="1"/>
    </xf>
    <xf numFmtId="178" fontId="11" fillId="3" borderId="1" xfId="0" applyNumberFormat="1" applyFont="1" applyFill="1" applyBorder="1" applyAlignment="1">
      <alignment horizontal="center" vertical="top" wrapText="1"/>
    </xf>
    <xf numFmtId="178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/>
    <xf numFmtId="49" fontId="0" fillId="0" borderId="8" xfId="0" applyNumberFormat="1" applyBorder="1" applyAlignment="1">
      <alignment vertical="center"/>
    </xf>
    <xf numFmtId="49" fontId="11" fillId="3" borderId="1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49" fontId="0" fillId="0" borderId="5" xfId="0" applyNumberFormat="1" applyBorder="1" applyAlignment="1">
      <alignment vertical="center"/>
    </xf>
    <xf numFmtId="49" fontId="11" fillId="3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49" fontId="0" fillId="0" borderId="3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0" fillId="0" borderId="7" xfId="0" applyNumberFormat="1" applyBorder="1" applyAlignment="1">
      <alignment vertical="center"/>
    </xf>
    <xf numFmtId="49" fontId="0" fillId="0" borderId="6" xfId="0" applyNumberFormat="1" applyBorder="1" applyAlignment="1">
      <alignment vertical="center"/>
    </xf>
    <xf numFmtId="0" fontId="12" fillId="0" borderId="1" xfId="2" applyFont="1" applyBorder="1" applyAlignment="1">
      <alignment horizontal="center" vertical="center" wrapText="1"/>
    </xf>
    <xf numFmtId="1" fontId="12" fillId="0" borderId="1" xfId="2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1" fontId="4" fillId="0" borderId="13" xfId="0" applyNumberFormat="1" applyFont="1" applyBorder="1" applyAlignment="1">
      <alignment horizontal="center" vertical="center"/>
    </xf>
    <xf numFmtId="31" fontId="4" fillId="0" borderId="14" xfId="0" applyNumberFormat="1" applyFont="1" applyBorder="1" applyAlignment="1">
      <alignment horizontal="center" vertical="center"/>
    </xf>
    <xf numFmtId="31" fontId="4" fillId="0" borderId="15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Normal 2" xfId="2"/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295276</xdr:colOff>
      <xdr:row>1</xdr:row>
      <xdr:rowOff>238125</xdr:rowOff>
    </xdr:from>
    <xdr:ext cx="1866900" cy="1052469"/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6" y="828675"/>
          <a:ext cx="1866900" cy="105246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295276</xdr:colOff>
      <xdr:row>1</xdr:row>
      <xdr:rowOff>266700</xdr:rowOff>
    </xdr:from>
    <xdr:ext cx="1866900" cy="1052469"/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6" y="1019175"/>
          <a:ext cx="1866900" cy="105246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4" workbookViewId="0">
      <selection activeCell="L6" sqref="L6:L29"/>
    </sheetView>
  </sheetViews>
  <sheetFormatPr defaultRowHeight="13.5"/>
  <cols>
    <col min="1" max="1" width="16.625" customWidth="1"/>
    <col min="2" max="2" width="20.875" customWidth="1"/>
    <col min="3" max="3" width="12.875" customWidth="1"/>
    <col min="4" max="4" width="13.875" customWidth="1"/>
    <col min="5" max="5" width="21.75" customWidth="1"/>
    <col min="8" max="9" width="13.25" customWidth="1"/>
  </cols>
  <sheetData>
    <row r="1" spans="1:12" ht="46.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47.25" customHeight="1">
      <c r="A2" s="49"/>
      <c r="B2" s="49"/>
      <c r="C2" s="49"/>
      <c r="D2" s="20"/>
      <c r="E2" s="6" t="s">
        <v>1</v>
      </c>
      <c r="F2" s="3"/>
      <c r="G2" s="42">
        <v>45614</v>
      </c>
      <c r="H2" s="43"/>
      <c r="I2" s="44"/>
      <c r="J2" s="3"/>
      <c r="K2" s="3"/>
      <c r="L2" s="2"/>
    </row>
    <row r="3" spans="1:12" ht="85.5" customHeight="1">
      <c r="A3" s="49"/>
      <c r="B3" s="49"/>
      <c r="C3" s="49"/>
      <c r="D3" s="20"/>
      <c r="E3" s="50" t="s">
        <v>60</v>
      </c>
      <c r="F3" s="51"/>
      <c r="G3" s="51"/>
      <c r="H3" s="51"/>
      <c r="I3" s="52"/>
      <c r="J3" s="7"/>
      <c r="K3" s="7"/>
      <c r="L3" s="19"/>
    </row>
    <row r="4" spans="1:12" ht="25.5">
      <c r="A4" s="8" t="s">
        <v>2</v>
      </c>
      <c r="B4" s="8"/>
      <c r="C4" s="9" t="s">
        <v>3</v>
      </c>
      <c r="D4" s="9" t="s">
        <v>4</v>
      </c>
      <c r="E4" s="10" t="s">
        <v>5</v>
      </c>
      <c r="F4" s="10" t="s">
        <v>6</v>
      </c>
      <c r="G4" s="11" t="s">
        <v>7</v>
      </c>
      <c r="H4" s="12" t="s">
        <v>8</v>
      </c>
      <c r="I4" s="13" t="s">
        <v>9</v>
      </c>
      <c r="J4" s="12" t="s">
        <v>10</v>
      </c>
      <c r="K4" s="12" t="s">
        <v>11</v>
      </c>
      <c r="L4" s="12" t="s">
        <v>12</v>
      </c>
    </row>
    <row r="5" spans="1:12" ht="25.5">
      <c r="A5" s="1" t="s">
        <v>13</v>
      </c>
      <c r="B5" s="8" t="s">
        <v>14</v>
      </c>
      <c r="C5" s="9" t="s">
        <v>15</v>
      </c>
      <c r="D5" s="14" t="s">
        <v>16</v>
      </c>
      <c r="E5" s="15" t="s">
        <v>17</v>
      </c>
      <c r="F5" s="12" t="s">
        <v>18</v>
      </c>
      <c r="G5" s="11" t="s">
        <v>19</v>
      </c>
      <c r="H5" s="12" t="s">
        <v>20</v>
      </c>
      <c r="I5" s="12" t="s">
        <v>21</v>
      </c>
      <c r="J5" s="15" t="s">
        <v>22</v>
      </c>
      <c r="K5" s="12" t="s">
        <v>23</v>
      </c>
      <c r="L5" s="12" t="s">
        <v>24</v>
      </c>
    </row>
    <row r="6" spans="1:12" ht="13.5" customHeight="1">
      <c r="A6" s="39" t="s">
        <v>43</v>
      </c>
      <c r="B6" s="45" t="s">
        <v>58</v>
      </c>
      <c r="C6" s="39" t="s">
        <v>59</v>
      </c>
      <c r="D6" s="39">
        <v>3033</v>
      </c>
      <c r="E6" s="45" t="s">
        <v>52</v>
      </c>
      <c r="F6" s="37" t="s">
        <v>44</v>
      </c>
      <c r="G6" s="37">
        <v>150</v>
      </c>
      <c r="H6" s="38">
        <f>+G6*3%</f>
        <v>4.5</v>
      </c>
      <c r="I6" s="38">
        <f>+G6+H6</f>
        <v>154.5</v>
      </c>
      <c r="J6" s="48" t="s">
        <v>50</v>
      </c>
      <c r="K6" s="39"/>
      <c r="L6" s="53">
        <v>9</v>
      </c>
    </row>
    <row r="7" spans="1:12">
      <c r="A7" s="40"/>
      <c r="B7" s="46"/>
      <c r="C7" s="40"/>
      <c r="D7" s="40"/>
      <c r="E7" s="46"/>
      <c r="F7" s="37" t="s">
        <v>45</v>
      </c>
      <c r="G7" s="37">
        <f>250+6</f>
        <v>256</v>
      </c>
      <c r="H7" s="38">
        <f t="shared" ref="H7:H11" si="0">+G7*3%</f>
        <v>7.68</v>
      </c>
      <c r="I7" s="38">
        <f t="shared" ref="I7:I11" si="1">+G7+H7</f>
        <v>263.68</v>
      </c>
      <c r="J7" s="48"/>
      <c r="K7" s="40"/>
      <c r="L7" s="54"/>
    </row>
    <row r="8" spans="1:12">
      <c r="A8" s="40"/>
      <c r="B8" s="46"/>
      <c r="C8" s="40"/>
      <c r="D8" s="40"/>
      <c r="E8" s="46"/>
      <c r="F8" s="37" t="s">
        <v>46</v>
      </c>
      <c r="G8" s="37">
        <f>250+5</f>
        <v>255</v>
      </c>
      <c r="H8" s="38">
        <f t="shared" si="0"/>
        <v>7.6499999999999995</v>
      </c>
      <c r="I8" s="38">
        <f t="shared" si="1"/>
        <v>262.64999999999998</v>
      </c>
      <c r="J8" s="48"/>
      <c r="K8" s="40"/>
      <c r="L8" s="54"/>
    </row>
    <row r="9" spans="1:12">
      <c r="A9" s="40"/>
      <c r="B9" s="46"/>
      <c r="C9" s="40"/>
      <c r="D9" s="40"/>
      <c r="E9" s="46"/>
      <c r="F9" s="37" t="s">
        <v>47</v>
      </c>
      <c r="G9" s="37">
        <f>250+3</f>
        <v>253</v>
      </c>
      <c r="H9" s="38">
        <f t="shared" si="0"/>
        <v>7.59</v>
      </c>
      <c r="I9" s="38">
        <f t="shared" si="1"/>
        <v>260.58999999999997</v>
      </c>
      <c r="J9" s="48"/>
      <c r="K9" s="40"/>
      <c r="L9" s="54"/>
    </row>
    <row r="10" spans="1:12">
      <c r="A10" s="40"/>
      <c r="B10" s="46"/>
      <c r="C10" s="40"/>
      <c r="D10" s="40"/>
      <c r="E10" s="46"/>
      <c r="F10" s="37" t="s">
        <v>48</v>
      </c>
      <c r="G10" s="37">
        <f>200+2</f>
        <v>202</v>
      </c>
      <c r="H10" s="38">
        <f t="shared" si="0"/>
        <v>6.06</v>
      </c>
      <c r="I10" s="38">
        <f t="shared" si="1"/>
        <v>208.06</v>
      </c>
      <c r="J10" s="48"/>
      <c r="K10" s="40"/>
      <c r="L10" s="54"/>
    </row>
    <row r="11" spans="1:12">
      <c r="A11" s="41"/>
      <c r="B11" s="47"/>
      <c r="C11" s="41"/>
      <c r="D11" s="41"/>
      <c r="E11" s="47"/>
      <c r="F11" s="37" t="s">
        <v>49</v>
      </c>
      <c r="G11" s="37">
        <v>150</v>
      </c>
      <c r="H11" s="38">
        <f t="shared" si="0"/>
        <v>4.5</v>
      </c>
      <c r="I11" s="38">
        <f t="shared" si="1"/>
        <v>154.5</v>
      </c>
      <c r="J11" s="48"/>
      <c r="K11" s="40"/>
      <c r="L11" s="54"/>
    </row>
    <row r="12" spans="1:12">
      <c r="A12" s="39" t="s">
        <v>57</v>
      </c>
      <c r="B12" s="45" t="s">
        <v>55</v>
      </c>
      <c r="C12" s="39" t="s">
        <v>56</v>
      </c>
      <c r="D12" s="39">
        <v>3033</v>
      </c>
      <c r="E12" s="45" t="s">
        <v>51</v>
      </c>
      <c r="F12" s="37" t="s">
        <v>44</v>
      </c>
      <c r="G12" s="37">
        <v>150</v>
      </c>
      <c r="H12" s="38">
        <f>+G12*3%</f>
        <v>4.5</v>
      </c>
      <c r="I12" s="38">
        <f>+G12+H12</f>
        <v>154.5</v>
      </c>
      <c r="J12" s="48"/>
      <c r="K12" s="40"/>
      <c r="L12" s="54"/>
    </row>
    <row r="13" spans="1:12">
      <c r="A13" s="40"/>
      <c r="B13" s="46"/>
      <c r="C13" s="40"/>
      <c r="D13" s="40"/>
      <c r="E13" s="46"/>
      <c r="F13" s="37" t="s">
        <v>45</v>
      </c>
      <c r="G13" s="37">
        <f>250+6</f>
        <v>256</v>
      </c>
      <c r="H13" s="38">
        <f t="shared" ref="H13:H17" si="2">+G13*3%</f>
        <v>7.68</v>
      </c>
      <c r="I13" s="38">
        <f t="shared" ref="I13:I17" si="3">+G13+H13</f>
        <v>263.68</v>
      </c>
      <c r="J13" s="48"/>
      <c r="K13" s="40"/>
      <c r="L13" s="54"/>
    </row>
    <row r="14" spans="1:12">
      <c r="A14" s="40"/>
      <c r="B14" s="46"/>
      <c r="C14" s="40"/>
      <c r="D14" s="40"/>
      <c r="E14" s="46"/>
      <c r="F14" s="37" t="s">
        <v>46</v>
      </c>
      <c r="G14" s="37">
        <f>250+5</f>
        <v>255</v>
      </c>
      <c r="H14" s="38">
        <f t="shared" si="2"/>
        <v>7.6499999999999995</v>
      </c>
      <c r="I14" s="38">
        <f t="shared" si="3"/>
        <v>262.64999999999998</v>
      </c>
      <c r="J14" s="48"/>
      <c r="K14" s="40"/>
      <c r="L14" s="54"/>
    </row>
    <row r="15" spans="1:12" ht="13.5" customHeight="1">
      <c r="A15" s="40"/>
      <c r="B15" s="46"/>
      <c r="C15" s="40"/>
      <c r="D15" s="40"/>
      <c r="E15" s="46"/>
      <c r="F15" s="37" t="s">
        <v>47</v>
      </c>
      <c r="G15" s="37">
        <f>250+3</f>
        <v>253</v>
      </c>
      <c r="H15" s="38">
        <f t="shared" si="2"/>
        <v>7.59</v>
      </c>
      <c r="I15" s="38">
        <f t="shared" si="3"/>
        <v>260.58999999999997</v>
      </c>
      <c r="J15" s="48"/>
      <c r="K15" s="40"/>
      <c r="L15" s="54"/>
    </row>
    <row r="16" spans="1:12">
      <c r="A16" s="40"/>
      <c r="B16" s="46"/>
      <c r="C16" s="40"/>
      <c r="D16" s="40"/>
      <c r="E16" s="46"/>
      <c r="F16" s="37" t="s">
        <v>48</v>
      </c>
      <c r="G16" s="37">
        <f>200+2</f>
        <v>202</v>
      </c>
      <c r="H16" s="38">
        <f t="shared" si="2"/>
        <v>6.06</v>
      </c>
      <c r="I16" s="38">
        <f t="shared" si="3"/>
        <v>208.06</v>
      </c>
      <c r="J16" s="48"/>
      <c r="K16" s="40"/>
      <c r="L16" s="54"/>
    </row>
    <row r="17" spans="1:12">
      <c r="A17" s="41"/>
      <c r="B17" s="47"/>
      <c r="C17" s="41"/>
      <c r="D17" s="41"/>
      <c r="E17" s="47"/>
      <c r="F17" s="37" t="s">
        <v>49</v>
      </c>
      <c r="G17" s="37">
        <v>150</v>
      </c>
      <c r="H17" s="38">
        <f t="shared" si="2"/>
        <v>4.5</v>
      </c>
      <c r="I17" s="38">
        <f t="shared" si="3"/>
        <v>154.5</v>
      </c>
      <c r="J17" s="48"/>
      <c r="K17" s="40"/>
      <c r="L17" s="54"/>
    </row>
    <row r="18" spans="1:12" ht="13.5" customHeight="1">
      <c r="A18" s="39" t="s">
        <v>57</v>
      </c>
      <c r="B18" s="45" t="s">
        <v>58</v>
      </c>
      <c r="C18" s="39" t="s">
        <v>56</v>
      </c>
      <c r="D18" s="39">
        <v>3033</v>
      </c>
      <c r="E18" s="39" t="s">
        <v>53</v>
      </c>
      <c r="F18" s="37" t="s">
        <v>44</v>
      </c>
      <c r="G18" s="37">
        <v>150</v>
      </c>
      <c r="H18" s="38">
        <f>+G18*3%</f>
        <v>4.5</v>
      </c>
      <c r="I18" s="38">
        <f>+G18+H18</f>
        <v>154.5</v>
      </c>
      <c r="J18" s="48"/>
      <c r="K18" s="40"/>
      <c r="L18" s="54"/>
    </row>
    <row r="19" spans="1:12">
      <c r="A19" s="40"/>
      <c r="B19" s="46"/>
      <c r="C19" s="40"/>
      <c r="D19" s="40"/>
      <c r="E19" s="40"/>
      <c r="F19" s="37" t="s">
        <v>45</v>
      </c>
      <c r="G19" s="37">
        <f>250+6</f>
        <v>256</v>
      </c>
      <c r="H19" s="38">
        <f t="shared" ref="H19:H23" si="4">+G19*3%</f>
        <v>7.68</v>
      </c>
      <c r="I19" s="38">
        <f t="shared" ref="I19:I23" si="5">+G19+H19</f>
        <v>263.68</v>
      </c>
      <c r="J19" s="48"/>
      <c r="K19" s="40"/>
      <c r="L19" s="54"/>
    </row>
    <row r="20" spans="1:12">
      <c r="A20" s="40"/>
      <c r="B20" s="46"/>
      <c r="C20" s="40"/>
      <c r="D20" s="40"/>
      <c r="E20" s="40"/>
      <c r="F20" s="37" t="s">
        <v>46</v>
      </c>
      <c r="G20" s="37">
        <f>250+5</f>
        <v>255</v>
      </c>
      <c r="H20" s="38">
        <f t="shared" si="4"/>
        <v>7.6499999999999995</v>
      </c>
      <c r="I20" s="38">
        <f t="shared" si="5"/>
        <v>262.64999999999998</v>
      </c>
      <c r="J20" s="48"/>
      <c r="K20" s="40"/>
      <c r="L20" s="54"/>
    </row>
    <row r="21" spans="1:12" ht="13.5" customHeight="1">
      <c r="A21" s="40"/>
      <c r="B21" s="46"/>
      <c r="C21" s="40"/>
      <c r="D21" s="40"/>
      <c r="E21" s="40"/>
      <c r="F21" s="37" t="s">
        <v>47</v>
      </c>
      <c r="G21" s="37">
        <f>250+3</f>
        <v>253</v>
      </c>
      <c r="H21" s="38">
        <f t="shared" si="4"/>
        <v>7.59</v>
      </c>
      <c r="I21" s="38">
        <f t="shared" si="5"/>
        <v>260.58999999999997</v>
      </c>
      <c r="J21" s="48"/>
      <c r="K21" s="40"/>
      <c r="L21" s="54"/>
    </row>
    <row r="22" spans="1:12">
      <c r="A22" s="40"/>
      <c r="B22" s="46"/>
      <c r="C22" s="40"/>
      <c r="D22" s="40"/>
      <c r="E22" s="40"/>
      <c r="F22" s="37" t="s">
        <v>48</v>
      </c>
      <c r="G22" s="37">
        <f>200+2</f>
        <v>202</v>
      </c>
      <c r="H22" s="38">
        <f t="shared" si="4"/>
        <v>6.06</v>
      </c>
      <c r="I22" s="38">
        <f t="shared" si="5"/>
        <v>208.06</v>
      </c>
      <c r="J22" s="48"/>
      <c r="K22" s="40"/>
      <c r="L22" s="54"/>
    </row>
    <row r="23" spans="1:12">
      <c r="A23" s="41"/>
      <c r="B23" s="47"/>
      <c r="C23" s="41"/>
      <c r="D23" s="41"/>
      <c r="E23" s="41"/>
      <c r="F23" s="37" t="s">
        <v>49</v>
      </c>
      <c r="G23" s="37">
        <v>150</v>
      </c>
      <c r="H23" s="38">
        <f t="shared" si="4"/>
        <v>4.5</v>
      </c>
      <c r="I23" s="38">
        <f t="shared" si="5"/>
        <v>154.5</v>
      </c>
      <c r="J23" s="48"/>
      <c r="K23" s="40"/>
      <c r="L23" s="54"/>
    </row>
    <row r="24" spans="1:12" ht="15.75" customHeight="1">
      <c r="A24" s="39" t="s">
        <v>43</v>
      </c>
      <c r="B24" s="45" t="s">
        <v>55</v>
      </c>
      <c r="C24" s="39" t="s">
        <v>56</v>
      </c>
      <c r="D24" s="39">
        <v>3033</v>
      </c>
      <c r="E24" s="45" t="s">
        <v>54</v>
      </c>
      <c r="F24" s="37" t="s">
        <v>44</v>
      </c>
      <c r="G24" s="37">
        <v>150</v>
      </c>
      <c r="H24" s="38">
        <f>+G24*3%</f>
        <v>4.5</v>
      </c>
      <c r="I24" s="38">
        <f>+G24+H24</f>
        <v>154.5</v>
      </c>
      <c r="J24" s="48"/>
      <c r="K24" s="40"/>
      <c r="L24" s="54"/>
    </row>
    <row r="25" spans="1:12">
      <c r="A25" s="40"/>
      <c r="B25" s="46"/>
      <c r="C25" s="40"/>
      <c r="D25" s="40"/>
      <c r="E25" s="46"/>
      <c r="F25" s="37" t="s">
        <v>45</v>
      </c>
      <c r="G25" s="37">
        <f>250+6</f>
        <v>256</v>
      </c>
      <c r="H25" s="38">
        <f t="shared" ref="H25:H29" si="6">+G25*3%</f>
        <v>7.68</v>
      </c>
      <c r="I25" s="38">
        <f t="shared" ref="I25:I29" si="7">+G25+H25</f>
        <v>263.68</v>
      </c>
      <c r="J25" s="48"/>
      <c r="K25" s="40"/>
      <c r="L25" s="54"/>
    </row>
    <row r="26" spans="1:12">
      <c r="A26" s="40"/>
      <c r="B26" s="46"/>
      <c r="C26" s="40"/>
      <c r="D26" s="40"/>
      <c r="E26" s="46"/>
      <c r="F26" s="37" t="s">
        <v>46</v>
      </c>
      <c r="G26" s="37">
        <f>250+5</f>
        <v>255</v>
      </c>
      <c r="H26" s="38">
        <f t="shared" si="6"/>
        <v>7.6499999999999995</v>
      </c>
      <c r="I26" s="38">
        <f t="shared" si="7"/>
        <v>262.64999999999998</v>
      </c>
      <c r="J26" s="48"/>
      <c r="K26" s="40"/>
      <c r="L26" s="54"/>
    </row>
    <row r="27" spans="1:12">
      <c r="A27" s="40"/>
      <c r="B27" s="46"/>
      <c r="C27" s="40"/>
      <c r="D27" s="40"/>
      <c r="E27" s="46"/>
      <c r="F27" s="37" t="s">
        <v>47</v>
      </c>
      <c r="G27" s="37">
        <f>250+3</f>
        <v>253</v>
      </c>
      <c r="H27" s="38">
        <f t="shared" si="6"/>
        <v>7.59</v>
      </c>
      <c r="I27" s="38">
        <f t="shared" si="7"/>
        <v>260.58999999999997</v>
      </c>
      <c r="J27" s="48"/>
      <c r="K27" s="40"/>
      <c r="L27" s="54"/>
    </row>
    <row r="28" spans="1:12">
      <c r="A28" s="40"/>
      <c r="B28" s="46"/>
      <c r="C28" s="40"/>
      <c r="D28" s="40"/>
      <c r="E28" s="46"/>
      <c r="F28" s="37" t="s">
        <v>48</v>
      </c>
      <c r="G28" s="37">
        <f>200+2</f>
        <v>202</v>
      </c>
      <c r="H28" s="38">
        <f t="shared" si="6"/>
        <v>6.06</v>
      </c>
      <c r="I28" s="38">
        <f t="shared" si="7"/>
        <v>208.06</v>
      </c>
      <c r="J28" s="48"/>
      <c r="K28" s="40"/>
      <c r="L28" s="54"/>
    </row>
    <row r="29" spans="1:12">
      <c r="A29" s="41"/>
      <c r="B29" s="47"/>
      <c r="C29" s="41"/>
      <c r="D29" s="41"/>
      <c r="E29" s="47"/>
      <c r="F29" s="37" t="s">
        <v>49</v>
      </c>
      <c r="G29" s="37">
        <v>150</v>
      </c>
      <c r="H29" s="38">
        <f t="shared" si="6"/>
        <v>4.5</v>
      </c>
      <c r="I29" s="38">
        <f t="shared" si="7"/>
        <v>154.5</v>
      </c>
      <c r="J29" s="48"/>
      <c r="K29" s="41"/>
      <c r="L29" s="55"/>
    </row>
  </sheetData>
  <mergeCells count="26">
    <mergeCell ref="K6:K29"/>
    <mergeCell ref="L6:L29"/>
    <mergeCell ref="A24:A29"/>
    <mergeCell ref="B24:B29"/>
    <mergeCell ref="A2:C3"/>
    <mergeCell ref="E3:I3"/>
    <mergeCell ref="E24:E29"/>
    <mergeCell ref="J6:J29"/>
    <mergeCell ref="E6:E11"/>
    <mergeCell ref="E12:E17"/>
    <mergeCell ref="E18:E23"/>
    <mergeCell ref="D6:D11"/>
    <mergeCell ref="D12:D17"/>
    <mergeCell ref="D18:D23"/>
    <mergeCell ref="D24:D29"/>
    <mergeCell ref="A6:A11"/>
    <mergeCell ref="A12:A17"/>
    <mergeCell ref="A18:A23"/>
    <mergeCell ref="B6:B11"/>
    <mergeCell ref="B12:B17"/>
    <mergeCell ref="B18:B23"/>
    <mergeCell ref="C6:C11"/>
    <mergeCell ref="C12:C17"/>
    <mergeCell ref="C18:C23"/>
    <mergeCell ref="C24:C29"/>
    <mergeCell ref="G2:I2"/>
  </mergeCells>
  <phoneticPr fontId="3" type="noConversion"/>
  <pageMargins left="0.7" right="0.7" top="0.75" bottom="0.75" header="0.3" footer="0.3"/>
  <pageSetup paperSize="25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E3" sqref="E3:I3"/>
    </sheetView>
  </sheetViews>
  <sheetFormatPr defaultRowHeight="13.5"/>
  <cols>
    <col min="1" max="1" width="20" customWidth="1"/>
    <col min="2" max="2" width="9" customWidth="1"/>
    <col min="4" max="4" width="13.25" customWidth="1"/>
    <col min="5" max="5" width="15.625" customWidth="1"/>
  </cols>
  <sheetData>
    <row r="1" spans="1:12" ht="59.2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33.75" customHeight="1">
      <c r="A2" s="49"/>
      <c r="B2" s="49"/>
      <c r="C2" s="49"/>
      <c r="D2" s="20"/>
      <c r="E2" s="6" t="s">
        <v>1</v>
      </c>
      <c r="F2" s="3"/>
      <c r="G2" s="6"/>
      <c r="H2" s="4" t="s">
        <v>41</v>
      </c>
      <c r="I2" s="5"/>
      <c r="J2" s="3"/>
      <c r="K2" s="3"/>
      <c r="L2" s="2"/>
    </row>
    <row r="3" spans="1:12" ht="69.75" customHeight="1">
      <c r="A3" s="49"/>
      <c r="B3" s="49"/>
      <c r="C3" s="49"/>
      <c r="D3" s="20"/>
      <c r="E3" s="56" t="s">
        <v>42</v>
      </c>
      <c r="F3" s="56"/>
      <c r="G3" s="56"/>
      <c r="H3" s="56"/>
      <c r="I3" s="56"/>
      <c r="J3" s="7"/>
      <c r="K3" s="7"/>
      <c r="L3" s="19"/>
    </row>
    <row r="4" spans="1:12" ht="25.5">
      <c r="A4" s="8" t="s">
        <v>2</v>
      </c>
      <c r="B4" s="8"/>
      <c r="C4" s="9" t="s">
        <v>3</v>
      </c>
      <c r="D4" s="9" t="s">
        <v>4</v>
      </c>
      <c r="E4" s="10" t="s">
        <v>5</v>
      </c>
      <c r="F4" s="10" t="s">
        <v>6</v>
      </c>
      <c r="G4" s="11" t="s">
        <v>7</v>
      </c>
      <c r="H4" s="12" t="s">
        <v>8</v>
      </c>
      <c r="I4" s="13" t="s">
        <v>9</v>
      </c>
      <c r="J4" s="12" t="s">
        <v>10</v>
      </c>
      <c r="K4" s="12" t="s">
        <v>11</v>
      </c>
      <c r="L4" s="12" t="s">
        <v>12</v>
      </c>
    </row>
    <row r="5" spans="1:12" ht="25.5">
      <c r="A5" s="1" t="s">
        <v>13</v>
      </c>
      <c r="B5" s="8" t="s">
        <v>14</v>
      </c>
      <c r="C5" s="9" t="s">
        <v>15</v>
      </c>
      <c r="D5" s="14" t="s">
        <v>16</v>
      </c>
      <c r="E5" s="15" t="s">
        <v>17</v>
      </c>
      <c r="F5" s="12" t="s">
        <v>18</v>
      </c>
      <c r="G5" s="11" t="s">
        <v>19</v>
      </c>
      <c r="H5" s="12" t="s">
        <v>20</v>
      </c>
      <c r="I5" s="12" t="s">
        <v>21</v>
      </c>
      <c r="J5" s="15" t="s">
        <v>22</v>
      </c>
      <c r="K5" s="12" t="s">
        <v>23</v>
      </c>
      <c r="L5" s="12" t="s">
        <v>24</v>
      </c>
    </row>
    <row r="6" spans="1:12" ht="13.5" customHeight="1">
      <c r="A6" s="57" t="s">
        <v>30</v>
      </c>
      <c r="B6" s="59" t="s">
        <v>28</v>
      </c>
      <c r="C6" s="57" t="s">
        <v>32</v>
      </c>
      <c r="D6" s="57" t="s">
        <v>31</v>
      </c>
      <c r="E6" s="57" t="s">
        <v>29</v>
      </c>
      <c r="F6" s="16">
        <v>8</v>
      </c>
      <c r="G6" s="16">
        <v>161</v>
      </c>
      <c r="H6" s="17">
        <v>10</v>
      </c>
      <c r="I6" s="18">
        <f t="shared" ref="I6:I11" si="0">G6+H6</f>
        <v>171</v>
      </c>
      <c r="J6" s="48" t="s">
        <v>40</v>
      </c>
      <c r="K6" s="57" t="s">
        <v>26</v>
      </c>
      <c r="L6" s="58" t="s">
        <v>27</v>
      </c>
    </row>
    <row r="7" spans="1:12">
      <c r="A7" s="57"/>
      <c r="B7" s="59"/>
      <c r="C7" s="57"/>
      <c r="D7" s="57"/>
      <c r="E7" s="57"/>
      <c r="F7" s="16">
        <v>10</v>
      </c>
      <c r="G7" s="16">
        <v>614</v>
      </c>
      <c r="H7" s="17">
        <v>10</v>
      </c>
      <c r="I7" s="18">
        <f t="shared" si="0"/>
        <v>624</v>
      </c>
      <c r="J7" s="48"/>
      <c r="K7" s="57"/>
      <c r="L7" s="58"/>
    </row>
    <row r="8" spans="1:12">
      <c r="A8" s="57"/>
      <c r="B8" s="59"/>
      <c r="C8" s="57"/>
      <c r="D8" s="57"/>
      <c r="E8" s="57"/>
      <c r="F8" s="16">
        <v>12</v>
      </c>
      <c r="G8" s="16">
        <v>744</v>
      </c>
      <c r="H8" s="17">
        <v>10</v>
      </c>
      <c r="I8" s="18">
        <f t="shared" si="0"/>
        <v>754</v>
      </c>
      <c r="J8" s="48"/>
      <c r="K8" s="57"/>
      <c r="L8" s="58"/>
    </row>
    <row r="9" spans="1:12">
      <c r="A9" s="57"/>
      <c r="B9" s="59"/>
      <c r="C9" s="57"/>
      <c r="D9" s="57"/>
      <c r="E9" s="57"/>
      <c r="F9" s="16">
        <v>14</v>
      </c>
      <c r="G9" s="16">
        <v>619</v>
      </c>
      <c r="H9" s="17">
        <v>10</v>
      </c>
      <c r="I9" s="18">
        <f t="shared" si="0"/>
        <v>629</v>
      </c>
      <c r="J9" s="48"/>
      <c r="K9" s="57"/>
      <c r="L9" s="58"/>
    </row>
    <row r="10" spans="1:12">
      <c r="A10" s="57"/>
      <c r="B10" s="59"/>
      <c r="C10" s="57"/>
      <c r="D10" s="57"/>
      <c r="E10" s="57"/>
      <c r="F10" s="16">
        <v>16</v>
      </c>
      <c r="G10" s="16">
        <v>468</v>
      </c>
      <c r="H10" s="17">
        <v>10</v>
      </c>
      <c r="I10" s="18">
        <f t="shared" si="0"/>
        <v>478</v>
      </c>
      <c r="J10" s="48"/>
      <c r="K10" s="57"/>
      <c r="L10" s="58"/>
    </row>
    <row r="11" spans="1:12">
      <c r="A11" s="57"/>
      <c r="B11" s="59"/>
      <c r="C11" s="57"/>
      <c r="D11" s="57"/>
      <c r="E11" s="57"/>
      <c r="F11" s="16">
        <v>18</v>
      </c>
      <c r="G11" s="16">
        <v>250</v>
      </c>
      <c r="H11" s="17">
        <v>10</v>
      </c>
      <c r="I11" s="18">
        <f t="shared" si="0"/>
        <v>260</v>
      </c>
      <c r="J11" s="48"/>
      <c r="K11" s="57"/>
      <c r="L11" s="58"/>
    </row>
    <row r="12" spans="1:12" s="23" customFormat="1" ht="49.5" customHeight="1">
      <c r="A12" s="28" t="s">
        <v>30</v>
      </c>
      <c r="B12" s="29" t="s">
        <v>28</v>
      </c>
      <c r="C12" s="27" t="s">
        <v>32</v>
      </c>
      <c r="D12" s="28" t="s">
        <v>33</v>
      </c>
      <c r="E12" s="27" t="s">
        <v>26</v>
      </c>
      <c r="F12" s="22" t="s">
        <v>26</v>
      </c>
      <c r="G12" s="25" t="s">
        <v>35</v>
      </c>
      <c r="H12" s="26" t="s">
        <v>37</v>
      </c>
      <c r="I12" s="27" t="s">
        <v>38</v>
      </c>
      <c r="J12" s="48"/>
      <c r="K12" s="57"/>
      <c r="L12" s="58"/>
    </row>
    <row r="13" spans="1:12" s="23" customFormat="1" ht="73.5" customHeight="1">
      <c r="A13" s="28"/>
      <c r="B13" s="29" t="s">
        <v>28</v>
      </c>
      <c r="C13" s="27" t="s">
        <v>25</v>
      </c>
      <c r="D13" s="28" t="s">
        <v>34</v>
      </c>
      <c r="E13" s="27" t="s">
        <v>26</v>
      </c>
      <c r="F13" s="22" t="s">
        <v>26</v>
      </c>
      <c r="G13" s="25" t="s">
        <v>36</v>
      </c>
      <c r="H13" s="26" t="s">
        <v>37</v>
      </c>
      <c r="I13" s="27" t="s">
        <v>39</v>
      </c>
      <c r="J13" s="48"/>
      <c r="K13" s="57"/>
      <c r="L13" s="58"/>
    </row>
    <row r="14" spans="1:12" s="23" customFormat="1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s="23" customFormat="1">
      <c r="A15" s="21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4"/>
    </row>
    <row r="16" spans="1:12" s="23" customFormat="1">
      <c r="A16" s="21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4"/>
    </row>
    <row r="17" spans="1:12" s="23" customFormat="1">
      <c r="A17" s="21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4"/>
    </row>
    <row r="18" spans="1:12" s="23" customFormat="1">
      <c r="A18" s="2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2" s="23" customFormat="1">
      <c r="A19" s="21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</row>
    <row r="20" spans="1:12" s="23" customFormat="1">
      <c r="A20" s="21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</row>
    <row r="21" spans="1:12" s="23" customFormat="1">
      <c r="A21" s="21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4"/>
    </row>
    <row r="22" spans="1:12" s="23" customFormat="1">
      <c r="A22" s="21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2" s="23" customFormat="1">
      <c r="A23" s="21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4"/>
    </row>
    <row r="24" spans="1:12" s="23" customFormat="1">
      <c r="A24" s="21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4"/>
    </row>
    <row r="25" spans="1:12" s="23" customFormat="1">
      <c r="A25" s="21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4"/>
    </row>
    <row r="26" spans="1:12" s="23" customFormat="1">
      <c r="A26" s="21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</row>
    <row r="27" spans="1:12" s="23" customFormat="1">
      <c r="A27" s="21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4"/>
    </row>
    <row r="28" spans="1:12" s="23" customFormat="1">
      <c r="A28" s="21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4"/>
    </row>
    <row r="29" spans="1:12" s="23" customFormat="1">
      <c r="A29" s="21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2" s="23" customFormat="1">
      <c r="A30" s="21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4"/>
    </row>
    <row r="31" spans="1:12">
      <c r="A31" s="21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</row>
    <row r="32" spans="1:12">
      <c r="A32" s="21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4"/>
    </row>
    <row r="33" spans="1:12">
      <c r="A33" s="21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4"/>
    </row>
    <row r="34" spans="1:12">
      <c r="A34" s="21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4"/>
    </row>
    <row r="35" spans="1:12">
      <c r="A35" s="21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4"/>
    </row>
    <row r="36" spans="1:12">
      <c r="A36" s="2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4"/>
    </row>
    <row r="37" spans="1:12">
      <c r="A37" s="2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4"/>
    </row>
    <row r="38" spans="1:12">
      <c r="A38" s="21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4"/>
    </row>
    <row r="39" spans="1:12">
      <c r="A39" s="21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4"/>
    </row>
    <row r="40" spans="1:12">
      <c r="A40" s="2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6"/>
    </row>
  </sheetData>
  <mergeCells count="10">
    <mergeCell ref="A2:C3"/>
    <mergeCell ref="E3:I3"/>
    <mergeCell ref="J6:J13"/>
    <mergeCell ref="K6:K13"/>
    <mergeCell ref="L6:L13"/>
    <mergeCell ref="A6:A11"/>
    <mergeCell ref="B6:B11"/>
    <mergeCell ref="C6:C11"/>
    <mergeCell ref="D6:D11"/>
    <mergeCell ref="E6:E11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3276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国泰华盛1</vt:lpstr>
      <vt:lpstr>国泰华盛2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2024-11-18T08:04:14Z</dcterms:modified>
</cp:coreProperties>
</file>