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<sst xmlns="http://schemas.openxmlformats.org/spreadsheetml/2006/main" count="322" uniqueCount="87">
  <si>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</si>
  <si>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</si>
  <si>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</si>
  <si>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福建省泉州市晋江市内坑镇内山尾村工业路29号    泉州万升鞋业有限公司   小张  15060902757  壹米滴答：109451613903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</si>
  <si>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</si>
  <si>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</si>
  <si>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</si>
  <si>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</si>
  <si>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</si>
  <si>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</si>
  <si>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</si>
  <si>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</si>
  <si>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</si>
  <si>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</si>
  <si>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</si>
  <si>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</si>
  <si>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</si>
  <si>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</si>
  <si>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</si>
  <si>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</si>
  <si>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</si>
  <si>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</si>
  <si>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</si>
  <si>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</si>
  <si>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</si>
  <si>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P24100547</t>
  </si>
  <si>
    <t xml:space="preserve">21 AULTH09845                                     </t>
  </si>
  <si>
    <t xml:space="preserve">S24100318 </t>
  </si>
  <si>
    <t xml:space="preserve">B7411AX                                                                                             </t>
  </si>
  <si>
    <t>46*35*21</t>
  </si>
  <si>
    <t xml:space="preserve">B8641A8                                                                                             </t>
  </si>
  <si>
    <t xml:space="preserve">C3457A8                                                                                             </t>
  </si>
  <si>
    <t xml:space="preserve">D8473A8                                                                                             </t>
  </si>
  <si>
    <t xml:space="preserve">D8481A8                                                                                             </t>
  </si>
  <si>
    <t xml:space="preserve">D8482A8                                                                                             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</si>
  <si>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</si>
  <si>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D8945AX                                                                                             </t>
  </si>
  <si>
    <t xml:space="preserve">E2547A8                                                                                             </t>
  </si>
  <si>
    <t xml:space="preserve">C4820AX                                                                                             </t>
  </si>
  <si>
    <t>45*30*30</t>
  </si>
  <si>
    <t>总计</t>
  </si>
  <si>
    <t>快递费：35元</t>
  </si>
  <si>
    <t>颜色</t>
  </si>
  <si>
    <t>尺码</t>
  </si>
  <si>
    <t>生产数</t>
  </si>
  <si>
    <t>PO号</t>
  </si>
  <si>
    <t>款号</t>
  </si>
  <si>
    <t>GR422 - GREY</t>
  </si>
  <si>
    <t>44/45</t>
  </si>
  <si>
    <t>B7411AX</t>
  </si>
  <si>
    <t>无价格</t>
  </si>
  <si>
    <t>PN508 - PINK</t>
  </si>
  <si>
    <t>36/37</t>
  </si>
  <si>
    <t>C4820AX</t>
  </si>
  <si>
    <t>40/41</t>
  </si>
  <si>
    <t>42/43</t>
  </si>
  <si>
    <t>38/39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</si>
  <si>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</si>
  <si>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有价格</t>
  </si>
  <si>
    <t>GR423 - GREY</t>
  </si>
  <si>
    <t>PR46 - LILAC</t>
  </si>
  <si>
    <t>空白吊牌</t>
  </si>
  <si>
    <t>1448342/1448343/1448344</t>
  </si>
  <si>
    <t>1450319/1450318/1450456</t>
  </si>
  <si>
    <t>PH1 - PEACH</t>
  </si>
  <si>
    <t>26/27</t>
  </si>
  <si>
    <t>B8641A8</t>
  </si>
  <si>
    <t>BG79 - VISON</t>
  </si>
  <si>
    <t>D8945AX</t>
  </si>
  <si>
    <t>28/29</t>
  </si>
  <si>
    <t>30/31</t>
  </si>
  <si>
    <t>32/33</t>
  </si>
  <si>
    <t>34/35</t>
  </si>
  <si>
    <t>WT34 - WHITE</t>
  </si>
  <si>
    <t>PR141 - LILAC</t>
  </si>
  <si>
    <r>
      <rPr>
        <b/>
        <sz val="11"/>
        <rFont val="Calibri"/>
        <charset val="134"/>
      </rPr>
      <t>1450322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1450323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1450320</t>
    </r>
  </si>
  <si>
    <t>BK23 - BLACK</t>
  </si>
  <si>
    <t>E2547A8</t>
  </si>
  <si>
    <t>C3457A8</t>
  </si>
  <si>
    <t>第2箱</t>
  </si>
  <si>
    <t>GR46 - LT.GREY</t>
  </si>
  <si>
    <t>D8473A8</t>
  </si>
  <si>
    <t>24/25</t>
  </si>
  <si>
    <t>D8481A8</t>
  </si>
  <si>
    <t>WT1 - WHITE (000)</t>
  </si>
  <si>
    <t>D8482A8</t>
  </si>
  <si>
    <t>第1箱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</si>
</sst>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b/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8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178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178" fontId="14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16" fillId="0" borderId="1" xfId="0" applyNumberFormat="1" applyFont="1" applyBorder="1" applyAlignment="1">
      <alignment horizontal="center"/>
    </xf>
    <xf numFmtId="177" fontId="17" fillId="0" borderId="1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/>
    </xf>
    <xf numFmtId="0" fontId="14" fillId="0" borderId="0" xfId="0" applyNumberFormat="1" applyFont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9" fontId="9" fillId="0" borderId="1" xfId="49" applyNumberFormat="1" applyFont="1" applyFill="1" applyBorder="1" applyAlignment="1">
      <alignment horizontal="center" vertical="center" wrapText="1"/>
    </xf>
    <xf numFmtId="17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/>
    </xf>
    <xf numFmtId="0" fontId="14" fillId="0" borderId="1" xfId="0" applyNumberFormat="1" applyFont="1" applyBorder="1" applyAlignment="1">
      <alignment horizontal="center"/>
    </xf>
    <xf numFmtId="1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6"/>
  <sheetViews>
    <sheetView tabSelected="1" topLeftCell="A3" workbookViewId="0">
      <selection activeCell="J8" sqref="J$1:J$104857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5" max="5" width="8.875" customWidth="1"/>
    <col min="10" max="10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2"/>
      <c r="I1" s="3"/>
      <c r="J1" s="61"/>
      <c r="K1" s="3"/>
    </row>
    <row r="2" ht="15" spans="1:11">
      <c r="A2" s="5" t="s">
        <v>1</v>
      </c>
      <c r="B2" s="5"/>
      <c r="C2" s="5"/>
      <c r="D2" s="5"/>
      <c r="E2" s="6">
        <v>45602</v>
      </c>
      <c r="F2" s="6"/>
      <c r="G2" s="6"/>
      <c r="H2" s="6"/>
      <c r="I2" s="6"/>
      <c r="J2" s="62"/>
      <c r="K2" s="6"/>
    </row>
    <row r="3" spans="1:11">
      <c r="A3" s="7" t="s">
        <v>2</v>
      </c>
      <c r="B3" s="8"/>
      <c r="C3" s="8"/>
      <c r="D3" s="8"/>
      <c r="E3" s="9" t="s">
        <v>3</v>
      </c>
      <c r="F3" s="10"/>
      <c r="G3" s="10"/>
      <c r="H3" s="10"/>
      <c r="I3" s="10"/>
      <c r="J3" s="9"/>
      <c r="K3" s="10"/>
    </row>
    <row r="4" spans="1:11">
      <c r="A4" s="8"/>
      <c r="B4" s="8"/>
      <c r="C4" s="8"/>
      <c r="D4" s="8"/>
      <c r="E4" s="10"/>
      <c r="F4" s="10"/>
      <c r="G4" s="10"/>
      <c r="H4" s="10"/>
      <c r="I4" s="10"/>
      <c r="J4" s="9"/>
      <c r="K4" s="10"/>
    </row>
    <row r="5" ht="15" spans="1:11">
      <c r="A5" s="5"/>
      <c r="B5" s="5"/>
      <c r="C5" s="5"/>
      <c r="D5" s="11"/>
      <c r="E5" s="12"/>
      <c r="F5" s="13"/>
      <c r="G5" s="12"/>
      <c r="H5" s="12"/>
      <c r="I5" s="12"/>
      <c r="J5" s="63"/>
      <c r="K5" s="12"/>
    </row>
    <row r="6" ht="25.5" spans="1:11">
      <c r="A6" s="14" t="s">
        <v>4</v>
      </c>
      <c r="B6" s="15" t="s">
        <v>5</v>
      </c>
      <c r="C6" s="16" t="s">
        <v>6</v>
      </c>
      <c r="D6" s="16" t="s">
        <v>6</v>
      </c>
      <c r="E6" s="17" t="s">
        <v>7</v>
      </c>
      <c r="F6" s="17" t="s">
        <v>8</v>
      </c>
      <c r="G6" s="17" t="s">
        <v>9</v>
      </c>
      <c r="H6" s="16" t="s">
        <v>10</v>
      </c>
      <c r="I6" s="64" t="s">
        <v>11</v>
      </c>
      <c r="J6" s="64" t="s">
        <v>12</v>
      </c>
      <c r="K6" s="15" t="s">
        <v>13</v>
      </c>
    </row>
    <row r="7" ht="24.75" spans="1:11">
      <c r="A7" s="18" t="s">
        <v>14</v>
      </c>
      <c r="B7" s="19" t="s">
        <v>15</v>
      </c>
      <c r="C7" s="20" t="s">
        <v>16</v>
      </c>
      <c r="D7" s="21" t="s">
        <v>17</v>
      </c>
      <c r="E7" s="22" t="s">
        <v>18</v>
      </c>
      <c r="F7" s="22" t="s">
        <v>19</v>
      </c>
      <c r="G7" s="22" t="s">
        <v>20</v>
      </c>
      <c r="H7" s="23" t="s">
        <v>21</v>
      </c>
      <c r="I7" s="65" t="s">
        <v>22</v>
      </c>
      <c r="J7" s="65" t="s">
        <v>23</v>
      </c>
      <c r="K7" s="19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5" t="s">
        <v>28</v>
      </c>
      <c r="E8" s="25">
        <v>4684</v>
      </c>
      <c r="F8" s="27"/>
      <c r="G8" s="27">
        <v>4837</v>
      </c>
      <c r="H8" s="27">
        <v>1</v>
      </c>
      <c r="I8" s="27"/>
      <c r="J8" s="66">
        <v>18.7</v>
      </c>
      <c r="K8" s="27" t="s">
        <v>29</v>
      </c>
    </row>
    <row r="9" ht="15" spans="1:11">
      <c r="A9" s="28"/>
      <c r="B9" s="25" t="s">
        <v>26</v>
      </c>
      <c r="C9" s="29"/>
      <c r="D9" s="25" t="s">
        <v>30</v>
      </c>
      <c r="E9" s="25">
        <v>2771</v>
      </c>
      <c r="F9" s="27"/>
      <c r="G9" s="27">
        <v>2874</v>
      </c>
      <c r="H9" s="27"/>
      <c r="I9" s="27"/>
      <c r="J9" s="66"/>
      <c r="K9" s="27"/>
    </row>
    <row r="10" ht="15" spans="1:11">
      <c r="A10" s="28"/>
      <c r="B10" s="25" t="s">
        <v>26</v>
      </c>
      <c r="C10" s="29"/>
      <c r="D10" s="25" t="s">
        <v>31</v>
      </c>
      <c r="E10" s="25">
        <v>3523</v>
      </c>
      <c r="F10" s="27"/>
      <c r="G10" s="27">
        <v>3640</v>
      </c>
      <c r="H10" s="27"/>
      <c r="I10" s="27"/>
      <c r="J10" s="66"/>
      <c r="K10" s="27"/>
    </row>
    <row r="11" ht="15" spans="1:11">
      <c r="A11" s="28"/>
      <c r="B11" s="25" t="s">
        <v>26</v>
      </c>
      <c r="C11" s="29"/>
      <c r="D11" s="25" t="s">
        <v>32</v>
      </c>
      <c r="E11" s="25">
        <v>1273</v>
      </c>
      <c r="F11" s="27"/>
      <c r="G11" s="27">
        <v>1317</v>
      </c>
      <c r="H11" s="27"/>
      <c r="I11" s="27"/>
      <c r="J11" s="66"/>
      <c r="K11" s="27"/>
    </row>
    <row r="12" ht="15" spans="1:11">
      <c r="A12" s="28"/>
      <c r="B12" s="25" t="s">
        <v>26</v>
      </c>
      <c r="C12" s="29"/>
      <c r="D12" s="25" t="s">
        <v>33</v>
      </c>
      <c r="E12" s="25">
        <v>1458</v>
      </c>
      <c r="F12" s="27"/>
      <c r="G12" s="27">
        <v>1514</v>
      </c>
      <c r="H12" s="27"/>
      <c r="I12" s="27"/>
      <c r="J12" s="66"/>
      <c r="K12" s="27"/>
    </row>
    <row r="13" ht="15" spans="1:11">
      <c r="A13" s="28"/>
      <c r="B13" s="25" t="s">
        <v>26</v>
      </c>
      <c r="C13" s="29"/>
      <c r="D13" s="25" t="s">
        <v>34</v>
      </c>
      <c r="E13" s="25">
        <v>1477</v>
      </c>
      <c r="F13" s="27"/>
      <c r="G13" s="27">
        <v>1527</v>
      </c>
      <c r="H13" s="27"/>
      <c r="I13" s="27"/>
      <c r="J13" s="66"/>
      <c r="K13" s="27"/>
    </row>
    <row r="14" ht="15" spans="1:11">
      <c r="A14" s="28"/>
      <c r="B14" s="25" t="s">
        <v>35</v>
      </c>
      <c r="C14" s="29"/>
      <c r="D14" s="25" t="s">
        <v>28</v>
      </c>
      <c r="E14" s="25">
        <v>816</v>
      </c>
      <c r="F14" s="27"/>
      <c r="G14" s="27">
        <v>840</v>
      </c>
      <c r="H14" s="27"/>
      <c r="I14" s="27"/>
      <c r="J14" s="66"/>
      <c r="K14" s="27"/>
    </row>
    <row r="15" ht="15" spans="1:11">
      <c r="A15" s="28"/>
      <c r="B15" s="25" t="s">
        <v>35</v>
      </c>
      <c r="C15" s="29"/>
      <c r="D15" s="25" t="s">
        <v>32</v>
      </c>
      <c r="E15" s="25">
        <v>105</v>
      </c>
      <c r="F15" s="27"/>
      <c r="G15" s="27">
        <v>108</v>
      </c>
      <c r="H15" s="27"/>
      <c r="I15" s="27"/>
      <c r="J15" s="66"/>
      <c r="K15" s="27"/>
    </row>
    <row r="16" ht="15" spans="1:11">
      <c r="A16" s="28"/>
      <c r="B16" s="25" t="s">
        <v>35</v>
      </c>
      <c r="C16" s="29"/>
      <c r="D16" s="25" t="s">
        <v>33</v>
      </c>
      <c r="E16" s="25">
        <v>155</v>
      </c>
      <c r="F16" s="27"/>
      <c r="G16" s="27">
        <v>160</v>
      </c>
      <c r="H16" s="27"/>
      <c r="I16" s="27"/>
      <c r="J16" s="66"/>
      <c r="K16" s="27"/>
    </row>
    <row r="17" ht="15" spans="1:11">
      <c r="A17" s="28"/>
      <c r="B17" s="25" t="s">
        <v>35</v>
      </c>
      <c r="C17" s="29"/>
      <c r="D17" s="25" t="s">
        <v>34</v>
      </c>
      <c r="E17" s="25">
        <v>161</v>
      </c>
      <c r="F17" s="27"/>
      <c r="G17" s="27">
        <v>166</v>
      </c>
      <c r="H17" s="27"/>
      <c r="I17" s="27"/>
      <c r="J17" s="66"/>
      <c r="K17" s="27"/>
    </row>
    <row r="18" ht="15" spans="1:11">
      <c r="A18" s="28"/>
      <c r="B18" s="25" t="s">
        <v>35</v>
      </c>
      <c r="C18" s="29"/>
      <c r="D18" s="25" t="s">
        <v>36</v>
      </c>
      <c r="E18" s="25">
        <v>581</v>
      </c>
      <c r="F18" s="27"/>
      <c r="G18" s="27">
        <v>598</v>
      </c>
      <c r="H18" s="27"/>
      <c r="I18" s="27"/>
      <c r="J18" s="66"/>
      <c r="K18" s="27"/>
    </row>
    <row r="19" ht="15" spans="1:11">
      <c r="A19" s="28"/>
      <c r="B19" s="25" t="s">
        <v>35</v>
      </c>
      <c r="C19" s="29"/>
      <c r="D19" s="25" t="s">
        <v>37</v>
      </c>
      <c r="E19" s="25">
        <v>130</v>
      </c>
      <c r="F19" s="27"/>
      <c r="G19" s="27">
        <v>134</v>
      </c>
      <c r="H19" s="27"/>
      <c r="I19" s="27"/>
      <c r="J19" s="66"/>
      <c r="K19" s="27"/>
    </row>
    <row r="20" ht="15" spans="1:11">
      <c r="A20" s="28"/>
      <c r="B20" s="25" t="s">
        <v>26</v>
      </c>
      <c r="C20" s="29"/>
      <c r="D20" s="25" t="s">
        <v>38</v>
      </c>
      <c r="E20" s="25">
        <v>5883</v>
      </c>
      <c r="F20" s="27"/>
      <c r="G20" s="27">
        <v>6072</v>
      </c>
      <c r="H20" s="24">
        <v>2</v>
      </c>
      <c r="I20" s="27"/>
      <c r="J20" s="66">
        <v>17.4</v>
      </c>
      <c r="K20" s="27" t="s">
        <v>39</v>
      </c>
    </row>
    <row r="21" ht="15" spans="1:11">
      <c r="A21" s="28"/>
      <c r="B21" s="25" t="s">
        <v>35</v>
      </c>
      <c r="C21" s="29"/>
      <c r="D21" s="25" t="s">
        <v>38</v>
      </c>
      <c r="E21" s="25">
        <v>618</v>
      </c>
      <c r="F21" s="27"/>
      <c r="G21" s="27">
        <v>637</v>
      </c>
      <c r="H21" s="28"/>
      <c r="I21" s="27"/>
      <c r="J21" s="66"/>
      <c r="K21" s="27"/>
    </row>
    <row r="22" ht="15" spans="1:11">
      <c r="A22" s="28"/>
      <c r="B22" s="25" t="s">
        <v>26</v>
      </c>
      <c r="C22" s="29"/>
      <c r="D22" s="25" t="s">
        <v>36</v>
      </c>
      <c r="E22" s="25">
        <v>6644</v>
      </c>
      <c r="F22" s="27"/>
      <c r="G22" s="27">
        <v>6855</v>
      </c>
      <c r="H22" s="28"/>
      <c r="I22" s="27"/>
      <c r="J22" s="66"/>
      <c r="K22" s="27"/>
    </row>
    <row r="23" ht="15" spans="1:11">
      <c r="A23" s="28"/>
      <c r="B23" s="25" t="s">
        <v>26</v>
      </c>
      <c r="C23" s="29"/>
      <c r="D23" s="25" t="s">
        <v>37</v>
      </c>
      <c r="E23" s="25">
        <v>1415</v>
      </c>
      <c r="F23" s="27"/>
      <c r="G23" s="27">
        <v>1464</v>
      </c>
      <c r="H23" s="28"/>
      <c r="I23" s="27"/>
      <c r="J23" s="66"/>
      <c r="K23" s="27"/>
    </row>
    <row r="24" ht="15" spans="1:11">
      <c r="A24" s="28"/>
      <c r="B24" s="25" t="s">
        <v>35</v>
      </c>
      <c r="C24" s="29"/>
      <c r="D24" s="25" t="s">
        <v>30</v>
      </c>
      <c r="E24" s="25">
        <v>196</v>
      </c>
      <c r="F24" s="27"/>
      <c r="G24" s="27">
        <v>202</v>
      </c>
      <c r="H24" s="28"/>
      <c r="I24" s="27"/>
      <c r="J24" s="66"/>
      <c r="K24" s="27"/>
    </row>
    <row r="25" ht="15" spans="1:11">
      <c r="A25" s="30"/>
      <c r="B25" s="25" t="s">
        <v>35</v>
      </c>
      <c r="C25" s="31"/>
      <c r="D25" s="25" t="s">
        <v>31</v>
      </c>
      <c r="E25" s="25">
        <v>358</v>
      </c>
      <c r="F25" s="27"/>
      <c r="G25" s="27">
        <v>369</v>
      </c>
      <c r="H25" s="30"/>
      <c r="I25" s="27"/>
      <c r="J25" s="66"/>
      <c r="K25" s="27"/>
    </row>
    <row r="26" spans="1:11">
      <c r="A26" s="27" t="s">
        <v>40</v>
      </c>
      <c r="B26" s="27"/>
      <c r="C26" s="27"/>
      <c r="D26" s="27"/>
      <c r="E26" s="27">
        <f>SUM(E8:E25)</f>
        <v>32248</v>
      </c>
      <c r="F26" s="27"/>
      <c r="G26" s="27">
        <f>SUM(G8:G25)</f>
        <v>33314</v>
      </c>
      <c r="H26" s="27">
        <v>2</v>
      </c>
      <c r="I26" s="27"/>
      <c r="J26" s="66">
        <f>SUM(J8:J25)</f>
        <v>36.1</v>
      </c>
      <c r="K26" s="27"/>
    </row>
    <row r="28" spans="1:1">
      <c r="A28" s="32" t="s">
        <v>41</v>
      </c>
    </row>
    <row r="31" spans="1:16">
      <c r="A31" s="27" t="s">
        <v>42</v>
      </c>
      <c r="B31" s="27" t="s">
        <v>43</v>
      </c>
      <c r="C31" s="33" t="s">
        <v>18</v>
      </c>
      <c r="D31" s="34" t="s">
        <v>44</v>
      </c>
      <c r="E31" s="27" t="s">
        <v>45</v>
      </c>
      <c r="F31" s="27" t="s">
        <v>46</v>
      </c>
      <c r="G31" s="27"/>
      <c r="J31" s="67" t="s">
        <v>42</v>
      </c>
      <c r="K31" s="50" t="s">
        <v>43</v>
      </c>
      <c r="L31" s="51" t="s">
        <v>18</v>
      </c>
      <c r="M31" s="34" t="s">
        <v>44</v>
      </c>
      <c r="N31" s="50" t="s">
        <v>45</v>
      </c>
      <c r="O31" s="50" t="s">
        <v>46</v>
      </c>
      <c r="P31" s="50"/>
    </row>
    <row r="32" ht="15" spans="1:16">
      <c r="A32" s="35" t="s">
        <v>47</v>
      </c>
      <c r="B32" s="36" t="s">
        <v>48</v>
      </c>
      <c r="C32" s="33">
        <v>459.38</v>
      </c>
      <c r="D32" s="34">
        <f t="shared" ref="D32:D43" si="0">C32*1.03+1</f>
        <v>474.1614</v>
      </c>
      <c r="E32" s="37">
        <v>1449162</v>
      </c>
      <c r="F32" s="24" t="s">
        <v>49</v>
      </c>
      <c r="G32" s="38" t="s">
        <v>50</v>
      </c>
      <c r="J32" s="68" t="s">
        <v>51</v>
      </c>
      <c r="K32" s="53" t="s">
        <v>52</v>
      </c>
      <c r="L32" s="51">
        <v>737.48</v>
      </c>
      <c r="M32" s="34">
        <f t="shared" ref="M32:M43" si="1">L32*1.03+1</f>
        <v>760.6044</v>
      </c>
      <c r="N32" s="52">
        <v>1450457</v>
      </c>
      <c r="O32" s="54" t="s">
        <v>53</v>
      </c>
      <c r="P32" s="55" t="s">
        <v>50</v>
      </c>
    </row>
    <row r="33" ht="15" spans="1:16">
      <c r="A33" s="39"/>
      <c r="B33" s="36" t="s">
        <v>54</v>
      </c>
      <c r="C33" s="33">
        <v>459.38</v>
      </c>
      <c r="D33" s="34">
        <f t="shared" si="0"/>
        <v>474.1614</v>
      </c>
      <c r="E33" s="40"/>
      <c r="F33" s="28"/>
      <c r="G33" s="41"/>
      <c r="J33" s="69"/>
      <c r="K33" s="53" t="s">
        <v>54</v>
      </c>
      <c r="L33" s="51">
        <v>737.48</v>
      </c>
      <c r="M33" s="34">
        <f t="shared" si="1"/>
        <v>760.6044</v>
      </c>
      <c r="N33" s="56"/>
      <c r="O33" s="57"/>
      <c r="P33" s="58"/>
    </row>
    <row r="34" ht="15" spans="1:16">
      <c r="A34" s="42"/>
      <c r="B34" s="36" t="s">
        <v>55</v>
      </c>
      <c r="C34" s="33">
        <v>459.38</v>
      </c>
      <c r="D34" s="34">
        <f t="shared" si="0"/>
        <v>474.1614</v>
      </c>
      <c r="E34" s="43"/>
      <c r="F34" s="28"/>
      <c r="G34" s="44"/>
      <c r="J34" s="70"/>
      <c r="K34" s="53" t="s">
        <v>56</v>
      </c>
      <c r="L34" s="51">
        <v>737.48</v>
      </c>
      <c r="M34" s="34">
        <f t="shared" si="1"/>
        <v>760.6044</v>
      </c>
      <c r="N34" s="59"/>
      <c r="O34" s="57"/>
      <c r="P34" s="60"/>
    </row>
    <row r="35" ht="15" spans="1:16">
      <c r="A35" s="35" t="s">
        <v>47</v>
      </c>
      <c r="B35" s="36" t="s">
        <v>48</v>
      </c>
      <c r="C35" s="33">
        <v>331.66</v>
      </c>
      <c r="D35" s="34">
        <f t="shared" si="0"/>
        <v>342.6098</v>
      </c>
      <c r="E35" s="38" t="s">
        <v>57</v>
      </c>
      <c r="F35" s="28"/>
      <c r="G35" s="38" t="s">
        <v>58</v>
      </c>
      <c r="J35" s="68" t="s">
        <v>51</v>
      </c>
      <c r="K35" s="53" t="s">
        <v>52</v>
      </c>
      <c r="L35" s="51">
        <v>284.28</v>
      </c>
      <c r="M35" s="34">
        <f t="shared" si="1"/>
        <v>293.8084</v>
      </c>
      <c r="N35" s="55" t="s">
        <v>57</v>
      </c>
      <c r="O35" s="57"/>
      <c r="P35" s="55" t="s">
        <v>58</v>
      </c>
    </row>
    <row r="36" ht="15" spans="1:16">
      <c r="A36" s="39"/>
      <c r="B36" s="36" t="s">
        <v>54</v>
      </c>
      <c r="C36" s="33">
        <v>331.66</v>
      </c>
      <c r="D36" s="34">
        <f t="shared" si="0"/>
        <v>342.6098</v>
      </c>
      <c r="E36" s="41"/>
      <c r="F36" s="28"/>
      <c r="G36" s="41"/>
      <c r="J36" s="69"/>
      <c r="K36" s="53" t="s">
        <v>54</v>
      </c>
      <c r="L36" s="51">
        <v>284.28</v>
      </c>
      <c r="M36" s="34">
        <f t="shared" si="1"/>
        <v>293.8084</v>
      </c>
      <c r="N36" s="58"/>
      <c r="O36" s="57"/>
      <c r="P36" s="58"/>
    </row>
    <row r="37" ht="15" spans="1:16">
      <c r="A37" s="42"/>
      <c r="B37" s="36" t="s">
        <v>55</v>
      </c>
      <c r="C37" s="33">
        <v>331.66</v>
      </c>
      <c r="D37" s="34">
        <f t="shared" si="0"/>
        <v>342.6098</v>
      </c>
      <c r="E37" s="44"/>
      <c r="F37" s="28"/>
      <c r="G37" s="44"/>
      <c r="J37" s="70"/>
      <c r="K37" s="53" t="s">
        <v>56</v>
      </c>
      <c r="L37" s="51">
        <v>284.28</v>
      </c>
      <c r="M37" s="34">
        <f t="shared" si="1"/>
        <v>293.8084</v>
      </c>
      <c r="N37" s="60"/>
      <c r="O37" s="57"/>
      <c r="P37" s="60"/>
    </row>
    <row r="38" ht="15" spans="1:16">
      <c r="A38" s="35" t="s">
        <v>59</v>
      </c>
      <c r="B38" s="36" t="s">
        <v>48</v>
      </c>
      <c r="C38" s="33">
        <v>463.5</v>
      </c>
      <c r="D38" s="34">
        <f t="shared" si="0"/>
        <v>478.405</v>
      </c>
      <c r="E38" s="37">
        <v>1449162</v>
      </c>
      <c r="F38" s="28"/>
      <c r="G38" s="38" t="s">
        <v>50</v>
      </c>
      <c r="J38" s="68" t="s">
        <v>60</v>
      </c>
      <c r="K38" s="53" t="s">
        <v>52</v>
      </c>
      <c r="L38" s="51">
        <v>721</v>
      </c>
      <c r="M38" s="34">
        <f t="shared" si="1"/>
        <v>743.63</v>
      </c>
      <c r="N38" s="52">
        <v>1450457</v>
      </c>
      <c r="O38" s="57"/>
      <c r="P38" s="55" t="s">
        <v>50</v>
      </c>
    </row>
    <row r="39" ht="15" spans="1:16">
      <c r="A39" s="39"/>
      <c r="B39" s="36" t="s">
        <v>54</v>
      </c>
      <c r="C39" s="33">
        <v>463.5</v>
      </c>
      <c r="D39" s="34">
        <f t="shared" si="0"/>
        <v>478.405</v>
      </c>
      <c r="E39" s="40"/>
      <c r="F39" s="28"/>
      <c r="G39" s="41"/>
      <c r="J39" s="69"/>
      <c r="K39" s="53" t="s">
        <v>54</v>
      </c>
      <c r="L39" s="51">
        <v>721</v>
      </c>
      <c r="M39" s="34">
        <f t="shared" si="1"/>
        <v>743.63</v>
      </c>
      <c r="N39" s="56"/>
      <c r="O39" s="57"/>
      <c r="P39" s="58"/>
    </row>
    <row r="40" ht="15" spans="1:16">
      <c r="A40" s="42"/>
      <c r="B40" s="36" t="s">
        <v>55</v>
      </c>
      <c r="C40" s="33">
        <v>463.5</v>
      </c>
      <c r="D40" s="34">
        <f t="shared" si="0"/>
        <v>478.405</v>
      </c>
      <c r="E40" s="43"/>
      <c r="F40" s="28"/>
      <c r="G40" s="44"/>
      <c r="J40" s="70"/>
      <c r="K40" s="53" t="s">
        <v>56</v>
      </c>
      <c r="L40" s="51">
        <v>721</v>
      </c>
      <c r="M40" s="34">
        <f t="shared" si="1"/>
        <v>743.63</v>
      </c>
      <c r="N40" s="59"/>
      <c r="O40" s="57"/>
      <c r="P40" s="60"/>
    </row>
    <row r="41" ht="15" spans="1:16">
      <c r="A41" s="35" t="s">
        <v>59</v>
      </c>
      <c r="B41" s="36" t="s">
        <v>48</v>
      </c>
      <c r="C41" s="33">
        <v>306.94</v>
      </c>
      <c r="D41" s="34">
        <f t="shared" si="0"/>
        <v>317.1482</v>
      </c>
      <c r="E41" s="38" t="s">
        <v>57</v>
      </c>
      <c r="F41" s="28"/>
      <c r="G41" s="38" t="s">
        <v>58</v>
      </c>
      <c r="J41" s="68" t="s">
        <v>60</v>
      </c>
      <c r="K41" s="53" t="s">
        <v>52</v>
      </c>
      <c r="L41" s="51">
        <v>218.36</v>
      </c>
      <c r="M41" s="34">
        <f t="shared" si="1"/>
        <v>225.9108</v>
      </c>
      <c r="N41" s="55" t="s">
        <v>57</v>
      </c>
      <c r="O41" s="57"/>
      <c r="P41" s="55" t="s">
        <v>58</v>
      </c>
    </row>
    <row r="42" ht="15" spans="1:16">
      <c r="A42" s="39"/>
      <c r="B42" s="36" t="s">
        <v>54</v>
      </c>
      <c r="C42" s="33">
        <v>306.94</v>
      </c>
      <c r="D42" s="34">
        <f t="shared" si="0"/>
        <v>317.1482</v>
      </c>
      <c r="E42" s="41"/>
      <c r="F42" s="28"/>
      <c r="G42" s="41"/>
      <c r="J42" s="69"/>
      <c r="K42" s="53" t="s">
        <v>54</v>
      </c>
      <c r="L42" s="51">
        <v>218.36</v>
      </c>
      <c r="M42" s="34">
        <f t="shared" si="1"/>
        <v>225.9108</v>
      </c>
      <c r="N42" s="58"/>
      <c r="O42" s="57"/>
      <c r="P42" s="58"/>
    </row>
    <row r="43" ht="15" spans="1:16">
      <c r="A43" s="42"/>
      <c r="B43" s="36" t="s">
        <v>55</v>
      </c>
      <c r="C43" s="33">
        <v>306.94</v>
      </c>
      <c r="D43" s="34">
        <f t="shared" si="0"/>
        <v>317.1482</v>
      </c>
      <c r="E43" s="44"/>
      <c r="F43" s="30"/>
      <c r="G43" s="44"/>
      <c r="J43" s="70"/>
      <c r="K43" s="53" t="s">
        <v>56</v>
      </c>
      <c r="L43" s="51">
        <v>218.36</v>
      </c>
      <c r="M43" s="34">
        <f t="shared" si="1"/>
        <v>225.9108</v>
      </c>
      <c r="N43" s="60"/>
      <c r="O43" s="71"/>
      <c r="P43" s="60"/>
    </row>
    <row r="44" spans="1:16">
      <c r="A44" s="27" t="s">
        <v>40</v>
      </c>
      <c r="B44" s="27"/>
      <c r="C44" s="33">
        <f>SUM(C32:C43)</f>
        <v>4684.44</v>
      </c>
      <c r="D44" s="34">
        <f>SUM(D32:D43)</f>
        <v>4836.9732</v>
      </c>
      <c r="E44" s="27"/>
      <c r="F44" s="27"/>
      <c r="G44" s="27"/>
      <c r="J44" s="67" t="s">
        <v>40</v>
      </c>
      <c r="K44" s="50"/>
      <c r="L44" s="51">
        <f>SUM(L32:L43)</f>
        <v>5883.36</v>
      </c>
      <c r="M44" s="34">
        <f>SUM(M32:M43)</f>
        <v>6071.8608</v>
      </c>
      <c r="N44" s="50"/>
      <c r="O44" s="50"/>
      <c r="P44" s="50"/>
    </row>
    <row r="45" spans="3:13">
      <c r="C45" s="45"/>
      <c r="D45" s="45"/>
      <c r="L45" s="45"/>
      <c r="M45" s="45"/>
    </row>
    <row r="46" ht="15" spans="1:16">
      <c r="A46" s="27" t="s">
        <v>61</v>
      </c>
      <c r="B46" s="27"/>
      <c r="C46" s="46">
        <v>816</v>
      </c>
      <c r="D46" s="47">
        <f>C46*1.03</f>
        <v>840.48</v>
      </c>
      <c r="E46" s="48" t="s">
        <v>62</v>
      </c>
      <c r="F46" s="49"/>
      <c r="G46" s="49"/>
      <c r="J46" s="66" t="s">
        <v>61</v>
      </c>
      <c r="K46" s="27"/>
      <c r="L46" s="33">
        <v>618</v>
      </c>
      <c r="M46" s="33">
        <f>L46*1.03</f>
        <v>636.54</v>
      </c>
      <c r="N46" s="72" t="s">
        <v>63</v>
      </c>
      <c r="O46" s="73"/>
      <c r="P46" s="73"/>
    </row>
    <row r="47" spans="3:4">
      <c r="C47" s="45"/>
      <c r="D47" s="45"/>
    </row>
    <row r="48" spans="3:4">
      <c r="C48" s="45"/>
      <c r="D48" s="45"/>
    </row>
    <row r="49" spans="1:16">
      <c r="A49" s="50" t="s">
        <v>42</v>
      </c>
      <c r="B49" s="50" t="s">
        <v>43</v>
      </c>
      <c r="C49" s="51" t="s">
        <v>18</v>
      </c>
      <c r="D49" s="34" t="s">
        <v>44</v>
      </c>
      <c r="E49" s="50" t="s">
        <v>45</v>
      </c>
      <c r="F49" s="50" t="s">
        <v>46</v>
      </c>
      <c r="G49" s="50"/>
      <c r="J49" s="67" t="s">
        <v>42</v>
      </c>
      <c r="K49" s="50" t="s">
        <v>43</v>
      </c>
      <c r="L49" s="51" t="s">
        <v>18</v>
      </c>
      <c r="M49" s="34" t="s">
        <v>44</v>
      </c>
      <c r="N49" s="50" t="s">
        <v>45</v>
      </c>
      <c r="O49" s="50" t="s">
        <v>46</v>
      </c>
      <c r="P49" s="50"/>
    </row>
    <row r="50" ht="15" spans="1:16">
      <c r="A50" s="52" t="s">
        <v>64</v>
      </c>
      <c r="B50" s="53" t="s">
        <v>65</v>
      </c>
      <c r="C50" s="51">
        <v>168.92</v>
      </c>
      <c r="D50" s="34">
        <f t="shared" ref="D50:D69" si="2">C50*1.03+1</f>
        <v>174.9876</v>
      </c>
      <c r="E50" s="52">
        <v>1496328</v>
      </c>
      <c r="F50" s="54" t="s">
        <v>66</v>
      </c>
      <c r="G50" s="55" t="s">
        <v>50</v>
      </c>
      <c r="J50" s="74" t="s">
        <v>67</v>
      </c>
      <c r="K50" s="36" t="s">
        <v>52</v>
      </c>
      <c r="L50" s="33">
        <v>875.5</v>
      </c>
      <c r="M50" s="34">
        <f t="shared" ref="M50:M61" si="3">L50*1.03+1</f>
        <v>902.765</v>
      </c>
      <c r="N50" s="37">
        <v>1450321</v>
      </c>
      <c r="O50" s="37" t="s">
        <v>68</v>
      </c>
      <c r="P50" s="38" t="s">
        <v>50</v>
      </c>
    </row>
    <row r="51" ht="15" spans="1:16">
      <c r="A51" s="56"/>
      <c r="B51" s="53" t="s">
        <v>69</v>
      </c>
      <c r="C51" s="51">
        <v>168.92</v>
      </c>
      <c r="D51" s="34">
        <f t="shared" si="2"/>
        <v>174.9876</v>
      </c>
      <c r="E51" s="56"/>
      <c r="F51" s="57"/>
      <c r="G51" s="58"/>
      <c r="J51" s="75"/>
      <c r="K51" s="36" t="s">
        <v>54</v>
      </c>
      <c r="L51" s="33">
        <v>875.5</v>
      </c>
      <c r="M51" s="34">
        <f t="shared" si="3"/>
        <v>902.765</v>
      </c>
      <c r="N51" s="40"/>
      <c r="O51" s="40"/>
      <c r="P51" s="41"/>
    </row>
    <row r="52" ht="15" spans="1:16">
      <c r="A52" s="56"/>
      <c r="B52" s="53" t="s">
        <v>70</v>
      </c>
      <c r="C52" s="51">
        <v>168.92</v>
      </c>
      <c r="D52" s="34">
        <f t="shared" si="2"/>
        <v>174.9876</v>
      </c>
      <c r="E52" s="56"/>
      <c r="F52" s="57"/>
      <c r="G52" s="58"/>
      <c r="J52" s="76"/>
      <c r="K52" s="36" t="s">
        <v>56</v>
      </c>
      <c r="L52" s="33">
        <v>875.5</v>
      </c>
      <c r="M52" s="34">
        <f t="shared" si="3"/>
        <v>902.765</v>
      </c>
      <c r="N52" s="43"/>
      <c r="O52" s="40"/>
      <c r="P52" s="44"/>
    </row>
    <row r="53" ht="15" spans="1:16">
      <c r="A53" s="56"/>
      <c r="B53" s="53" t="s">
        <v>71</v>
      </c>
      <c r="C53" s="51">
        <v>168.92</v>
      </c>
      <c r="D53" s="34">
        <f t="shared" si="2"/>
        <v>174.9876</v>
      </c>
      <c r="E53" s="56"/>
      <c r="F53" s="57"/>
      <c r="G53" s="58"/>
      <c r="J53" s="74" t="s">
        <v>67</v>
      </c>
      <c r="K53" s="36" t="s">
        <v>52</v>
      </c>
      <c r="L53" s="33">
        <v>294.58</v>
      </c>
      <c r="M53" s="34">
        <f t="shared" si="3"/>
        <v>304.4174</v>
      </c>
      <c r="N53" s="38" t="s">
        <v>57</v>
      </c>
      <c r="O53" s="40"/>
      <c r="P53" s="38" t="s">
        <v>58</v>
      </c>
    </row>
    <row r="54" ht="15" spans="1:16">
      <c r="A54" s="59"/>
      <c r="B54" s="53" t="s">
        <v>72</v>
      </c>
      <c r="C54" s="51">
        <v>168.92</v>
      </c>
      <c r="D54" s="34">
        <f t="shared" si="2"/>
        <v>174.9876</v>
      </c>
      <c r="E54" s="59"/>
      <c r="F54" s="57"/>
      <c r="G54" s="60"/>
      <c r="J54" s="75"/>
      <c r="K54" s="36" t="s">
        <v>54</v>
      </c>
      <c r="L54" s="33">
        <v>294.58</v>
      </c>
      <c r="M54" s="34">
        <f t="shared" si="3"/>
        <v>304.4174</v>
      </c>
      <c r="N54" s="41"/>
      <c r="O54" s="40"/>
      <c r="P54" s="41"/>
    </row>
    <row r="55" ht="15" spans="1:16">
      <c r="A55" s="52" t="s">
        <v>64</v>
      </c>
      <c r="B55" s="53" t="s">
        <v>65</v>
      </c>
      <c r="C55" s="51">
        <v>107.12</v>
      </c>
      <c r="D55" s="34">
        <f t="shared" si="2"/>
        <v>111.3336</v>
      </c>
      <c r="E55" s="55" t="s">
        <v>57</v>
      </c>
      <c r="F55" s="57"/>
      <c r="G55" s="55" t="s">
        <v>58</v>
      </c>
      <c r="J55" s="76"/>
      <c r="K55" s="36" t="s">
        <v>56</v>
      </c>
      <c r="L55" s="33">
        <v>294.58</v>
      </c>
      <c r="M55" s="34">
        <f t="shared" si="3"/>
        <v>304.4174</v>
      </c>
      <c r="N55" s="44"/>
      <c r="O55" s="40"/>
      <c r="P55" s="44"/>
    </row>
    <row r="56" ht="15" spans="1:16">
      <c r="A56" s="56"/>
      <c r="B56" s="53" t="s">
        <v>69</v>
      </c>
      <c r="C56" s="51">
        <v>107.12</v>
      </c>
      <c r="D56" s="34">
        <f t="shared" si="2"/>
        <v>111.3336</v>
      </c>
      <c r="E56" s="58"/>
      <c r="F56" s="57"/>
      <c r="G56" s="58"/>
      <c r="J56" s="74" t="s">
        <v>73</v>
      </c>
      <c r="K56" s="36" t="s">
        <v>52</v>
      </c>
      <c r="L56" s="33">
        <v>778.68</v>
      </c>
      <c r="M56" s="34">
        <f t="shared" si="3"/>
        <v>803.0404</v>
      </c>
      <c r="N56" s="37">
        <v>1450321</v>
      </c>
      <c r="O56" s="40"/>
      <c r="P56" s="38" t="s">
        <v>50</v>
      </c>
    </row>
    <row r="57" ht="15" spans="1:16">
      <c r="A57" s="56"/>
      <c r="B57" s="53" t="s">
        <v>70</v>
      </c>
      <c r="C57" s="51">
        <v>107.12</v>
      </c>
      <c r="D57" s="34">
        <f t="shared" si="2"/>
        <v>111.3336</v>
      </c>
      <c r="E57" s="58"/>
      <c r="F57" s="57"/>
      <c r="G57" s="58"/>
      <c r="J57" s="75"/>
      <c r="K57" s="36" t="s">
        <v>54</v>
      </c>
      <c r="L57" s="33">
        <v>778.68</v>
      </c>
      <c r="M57" s="34">
        <f t="shared" si="3"/>
        <v>803.0404</v>
      </c>
      <c r="N57" s="40"/>
      <c r="O57" s="40"/>
      <c r="P57" s="41"/>
    </row>
    <row r="58" ht="15" spans="1:16">
      <c r="A58" s="56"/>
      <c r="B58" s="53" t="s">
        <v>71</v>
      </c>
      <c r="C58" s="51">
        <v>107.12</v>
      </c>
      <c r="D58" s="34">
        <f t="shared" si="2"/>
        <v>111.3336</v>
      </c>
      <c r="E58" s="58"/>
      <c r="F58" s="57"/>
      <c r="G58" s="58"/>
      <c r="J58" s="76"/>
      <c r="K58" s="36" t="s">
        <v>56</v>
      </c>
      <c r="L58" s="33">
        <v>778.68</v>
      </c>
      <c r="M58" s="34">
        <f t="shared" si="3"/>
        <v>803.0404</v>
      </c>
      <c r="N58" s="43"/>
      <c r="O58" s="40"/>
      <c r="P58" s="44"/>
    </row>
    <row r="59" ht="15" spans="1:16">
      <c r="A59" s="59"/>
      <c r="B59" s="53" t="s">
        <v>72</v>
      </c>
      <c r="C59" s="51">
        <v>107.12</v>
      </c>
      <c r="D59" s="34">
        <f t="shared" si="2"/>
        <v>111.3336</v>
      </c>
      <c r="E59" s="60"/>
      <c r="F59" s="57"/>
      <c r="G59" s="60"/>
      <c r="J59" s="74" t="s">
        <v>73</v>
      </c>
      <c r="K59" s="36" t="s">
        <v>52</v>
      </c>
      <c r="L59" s="33">
        <v>265.74</v>
      </c>
      <c r="M59" s="34">
        <f t="shared" si="3"/>
        <v>274.7122</v>
      </c>
      <c r="N59" s="38" t="s">
        <v>57</v>
      </c>
      <c r="O59" s="40"/>
      <c r="P59" s="38" t="s">
        <v>58</v>
      </c>
    </row>
    <row r="60" ht="15" spans="1:16">
      <c r="A60" s="52" t="s">
        <v>74</v>
      </c>
      <c r="B60" s="53" t="s">
        <v>65</v>
      </c>
      <c r="C60" s="51">
        <v>181.28</v>
      </c>
      <c r="D60" s="34">
        <f t="shared" si="2"/>
        <v>187.7184</v>
      </c>
      <c r="E60" s="52">
        <v>1496328</v>
      </c>
      <c r="F60" s="57"/>
      <c r="G60" s="55" t="s">
        <v>50</v>
      </c>
      <c r="J60" s="75"/>
      <c r="K60" s="36" t="s">
        <v>54</v>
      </c>
      <c r="L60" s="33">
        <v>265.74</v>
      </c>
      <c r="M60" s="34">
        <f t="shared" si="3"/>
        <v>274.7122</v>
      </c>
      <c r="N60" s="41"/>
      <c r="O60" s="40"/>
      <c r="P60" s="41"/>
    </row>
    <row r="61" ht="15" spans="1:16">
      <c r="A61" s="56"/>
      <c r="B61" s="53" t="s">
        <v>69</v>
      </c>
      <c r="C61" s="51">
        <v>181.28</v>
      </c>
      <c r="D61" s="34">
        <f t="shared" si="2"/>
        <v>187.7184</v>
      </c>
      <c r="E61" s="56"/>
      <c r="F61" s="57"/>
      <c r="G61" s="58"/>
      <c r="J61" s="76"/>
      <c r="K61" s="36" t="s">
        <v>56</v>
      </c>
      <c r="L61" s="33">
        <v>265.74</v>
      </c>
      <c r="M61" s="34">
        <f t="shared" si="3"/>
        <v>274.7122</v>
      </c>
      <c r="N61" s="44"/>
      <c r="O61" s="43"/>
      <c r="P61" s="44"/>
    </row>
    <row r="62" ht="15" spans="1:16">
      <c r="A62" s="56"/>
      <c r="B62" s="53" t="s">
        <v>70</v>
      </c>
      <c r="C62" s="51">
        <v>181.28</v>
      </c>
      <c r="D62" s="34">
        <f t="shared" si="2"/>
        <v>187.7184</v>
      </c>
      <c r="E62" s="56"/>
      <c r="F62" s="57"/>
      <c r="G62" s="58"/>
      <c r="J62" s="66" t="s">
        <v>40</v>
      </c>
      <c r="K62" s="27"/>
      <c r="L62" s="33">
        <f>SUM(L50:L61)</f>
        <v>6643.5</v>
      </c>
      <c r="M62" s="34">
        <f>SUM(M50:M61)</f>
        <v>6854.805</v>
      </c>
      <c r="N62" s="27"/>
      <c r="O62" s="27"/>
      <c r="P62" s="27"/>
    </row>
    <row r="63" ht="15" spans="1:13">
      <c r="A63" s="56"/>
      <c r="B63" s="53" t="s">
        <v>71</v>
      </c>
      <c r="C63" s="51">
        <v>181.28</v>
      </c>
      <c r="D63" s="34">
        <f t="shared" si="2"/>
        <v>187.7184</v>
      </c>
      <c r="E63" s="56"/>
      <c r="F63" s="57"/>
      <c r="G63" s="58"/>
      <c r="L63" s="45"/>
      <c r="M63" s="45"/>
    </row>
    <row r="64" ht="15" spans="1:16">
      <c r="A64" s="59"/>
      <c r="B64" s="53" t="s">
        <v>72</v>
      </c>
      <c r="C64" s="51">
        <v>181.28</v>
      </c>
      <c r="D64" s="34">
        <f t="shared" si="2"/>
        <v>187.7184</v>
      </c>
      <c r="E64" s="59"/>
      <c r="F64" s="57"/>
      <c r="G64" s="60"/>
      <c r="J64" s="66" t="s">
        <v>61</v>
      </c>
      <c r="K64" s="27"/>
      <c r="L64" s="33">
        <v>581</v>
      </c>
      <c r="M64" s="33">
        <f>L64*1.03</f>
        <v>598.43</v>
      </c>
      <c r="N64" s="48" t="s">
        <v>75</v>
      </c>
      <c r="O64" s="49"/>
      <c r="P64" s="49"/>
    </row>
    <row r="65" ht="15" spans="1:13">
      <c r="A65" s="52" t="s">
        <v>74</v>
      </c>
      <c r="B65" s="53" t="s">
        <v>65</v>
      </c>
      <c r="C65" s="51">
        <v>96.82</v>
      </c>
      <c r="D65" s="34">
        <f t="shared" si="2"/>
        <v>100.7246</v>
      </c>
      <c r="E65" s="55" t="s">
        <v>57</v>
      </c>
      <c r="F65" s="57"/>
      <c r="G65" s="55" t="s">
        <v>58</v>
      </c>
      <c r="L65" s="45"/>
      <c r="M65" s="45"/>
    </row>
    <row r="66" ht="15" spans="1:13">
      <c r="A66" s="56"/>
      <c r="B66" s="53" t="s">
        <v>69</v>
      </c>
      <c r="C66" s="51">
        <v>96.82</v>
      </c>
      <c r="D66" s="34">
        <f t="shared" si="2"/>
        <v>100.7246</v>
      </c>
      <c r="E66" s="58"/>
      <c r="F66" s="57"/>
      <c r="G66" s="58"/>
      <c r="L66" s="45"/>
      <c r="M66" s="45"/>
    </row>
    <row r="67" ht="15" spans="1:16">
      <c r="A67" s="56"/>
      <c r="B67" s="53" t="s">
        <v>70</v>
      </c>
      <c r="C67" s="51">
        <v>96.82</v>
      </c>
      <c r="D67" s="34">
        <f t="shared" si="2"/>
        <v>100.7246</v>
      </c>
      <c r="E67" s="58"/>
      <c r="F67" s="57"/>
      <c r="G67" s="58"/>
      <c r="J67" s="67" t="s">
        <v>42</v>
      </c>
      <c r="K67" s="50" t="s">
        <v>43</v>
      </c>
      <c r="L67" s="51" t="s">
        <v>18</v>
      </c>
      <c r="M67" s="34" t="s">
        <v>44</v>
      </c>
      <c r="N67" s="50" t="s">
        <v>45</v>
      </c>
      <c r="O67" s="50" t="s">
        <v>46</v>
      </c>
      <c r="P67" s="50"/>
    </row>
    <row r="68" ht="15" spans="1:16">
      <c r="A68" s="56"/>
      <c r="B68" s="53" t="s">
        <v>71</v>
      </c>
      <c r="C68" s="51">
        <v>96.82</v>
      </c>
      <c r="D68" s="34">
        <f t="shared" si="2"/>
        <v>100.7246</v>
      </c>
      <c r="E68" s="58"/>
      <c r="F68" s="57"/>
      <c r="G68" s="58"/>
      <c r="J68" s="85" t="s">
        <v>76</v>
      </c>
      <c r="K68" s="53" t="s">
        <v>70</v>
      </c>
      <c r="L68" s="51">
        <v>224.54</v>
      </c>
      <c r="M68" s="34">
        <f t="shared" ref="M68:M73" si="4">L68*1.03+1</f>
        <v>232.2762</v>
      </c>
      <c r="N68" s="55" t="s">
        <v>57</v>
      </c>
      <c r="O68" s="52" t="s">
        <v>77</v>
      </c>
      <c r="P68" s="55" t="s">
        <v>58</v>
      </c>
    </row>
    <row r="69" ht="15" spans="1:16">
      <c r="A69" s="59"/>
      <c r="B69" s="53" t="s">
        <v>72</v>
      </c>
      <c r="C69" s="51">
        <v>96.82</v>
      </c>
      <c r="D69" s="34">
        <f t="shared" si="2"/>
        <v>100.7246</v>
      </c>
      <c r="E69" s="60"/>
      <c r="F69" s="71"/>
      <c r="G69" s="60"/>
      <c r="J69" s="86"/>
      <c r="K69" s="53" t="s">
        <v>71</v>
      </c>
      <c r="L69" s="51">
        <v>224.54</v>
      </c>
      <c r="M69" s="34">
        <f t="shared" si="4"/>
        <v>232.2762</v>
      </c>
      <c r="N69" s="58"/>
      <c r="O69" s="56"/>
      <c r="P69" s="58"/>
    </row>
    <row r="70" ht="15" spans="1:16">
      <c r="A70" s="50" t="s">
        <v>40</v>
      </c>
      <c r="B70" s="50"/>
      <c r="C70" s="51">
        <f>SUM(C50:C69)</f>
        <v>2770.7</v>
      </c>
      <c r="D70" s="34">
        <f>SUM(D50:D69)</f>
        <v>2873.821</v>
      </c>
      <c r="E70" s="50"/>
      <c r="F70" s="50"/>
      <c r="G70" s="50"/>
      <c r="J70" s="87"/>
      <c r="K70" s="53" t="s">
        <v>72</v>
      </c>
      <c r="L70" s="51">
        <v>224.54</v>
      </c>
      <c r="M70" s="34">
        <f t="shared" si="4"/>
        <v>232.2762</v>
      </c>
      <c r="N70" s="60"/>
      <c r="O70" s="56"/>
      <c r="P70" s="60"/>
    </row>
    <row r="71" ht="15" spans="3:16">
      <c r="C71" s="45"/>
      <c r="D71" s="45"/>
      <c r="J71" s="85" t="s">
        <v>76</v>
      </c>
      <c r="K71" s="53" t="s">
        <v>70</v>
      </c>
      <c r="L71" s="51">
        <v>247.2</v>
      </c>
      <c r="M71" s="34">
        <f t="shared" si="4"/>
        <v>255.616</v>
      </c>
      <c r="N71" s="52">
        <v>1458208</v>
      </c>
      <c r="O71" s="56"/>
      <c r="P71" s="55" t="s">
        <v>50</v>
      </c>
    </row>
    <row r="72" ht="15" spans="1:16">
      <c r="A72" s="50" t="s">
        <v>61</v>
      </c>
      <c r="B72" s="50"/>
      <c r="C72" s="51">
        <v>196</v>
      </c>
      <c r="D72" s="51">
        <f>C72*1.03</f>
        <v>201.88</v>
      </c>
      <c r="E72" s="77">
        <v>1496327</v>
      </c>
      <c r="J72" s="86"/>
      <c r="K72" s="53" t="s">
        <v>71</v>
      </c>
      <c r="L72" s="51">
        <v>247.2</v>
      </c>
      <c r="M72" s="34">
        <f t="shared" si="4"/>
        <v>255.616</v>
      </c>
      <c r="N72" s="56"/>
      <c r="O72" s="56"/>
      <c r="P72" s="58"/>
    </row>
    <row r="73" ht="15" spans="3:16">
      <c r="C73" s="45"/>
      <c r="D73" s="45"/>
      <c r="J73" s="87"/>
      <c r="K73" s="53" t="s">
        <v>72</v>
      </c>
      <c r="L73" s="51">
        <v>247.2</v>
      </c>
      <c r="M73" s="34">
        <f t="shared" si="4"/>
        <v>255.616</v>
      </c>
      <c r="N73" s="59"/>
      <c r="O73" s="59"/>
      <c r="P73" s="60"/>
    </row>
    <row r="74" spans="3:16">
      <c r="C74" s="45"/>
      <c r="D74" s="45"/>
      <c r="J74" s="67" t="s">
        <v>40</v>
      </c>
      <c r="K74" s="50"/>
      <c r="L74" s="51">
        <f>SUM(L68:L73)</f>
        <v>1415.22</v>
      </c>
      <c r="M74" s="34">
        <f>SUM(M68:M73)</f>
        <v>1463.6766</v>
      </c>
      <c r="N74" s="50"/>
      <c r="O74" s="50"/>
      <c r="P74" s="50"/>
    </row>
    <row r="75" spans="1:13">
      <c r="A75" s="27" t="s">
        <v>42</v>
      </c>
      <c r="B75" s="27" t="s">
        <v>43</v>
      </c>
      <c r="C75" s="33" t="s">
        <v>18</v>
      </c>
      <c r="D75" s="34" t="s">
        <v>44</v>
      </c>
      <c r="E75" s="27" t="s">
        <v>45</v>
      </c>
      <c r="F75" s="27" t="s">
        <v>46</v>
      </c>
      <c r="G75" s="27"/>
      <c r="L75" s="45"/>
      <c r="M75" s="45"/>
    </row>
    <row r="76" ht="15" spans="1:14">
      <c r="A76" s="37" t="s">
        <v>76</v>
      </c>
      <c r="B76" s="36" t="s">
        <v>52</v>
      </c>
      <c r="C76" s="33">
        <v>278.1</v>
      </c>
      <c r="D76" s="34">
        <f t="shared" ref="D76:D87" si="5">C76*1.03+1</f>
        <v>287.443</v>
      </c>
      <c r="E76" s="37">
        <v>1453998</v>
      </c>
      <c r="F76" s="24" t="s">
        <v>78</v>
      </c>
      <c r="G76" s="38" t="s">
        <v>50</v>
      </c>
      <c r="J76" s="67" t="s">
        <v>61</v>
      </c>
      <c r="K76" s="50"/>
      <c r="L76" s="51">
        <v>130</v>
      </c>
      <c r="M76" s="51">
        <f>L76*1.03</f>
        <v>133.9</v>
      </c>
      <c r="N76" s="77">
        <v>1458202</v>
      </c>
    </row>
    <row r="77" ht="15" spans="1:7">
      <c r="A77" s="40"/>
      <c r="B77" s="36" t="s">
        <v>56</v>
      </c>
      <c r="C77" s="33">
        <v>278.1</v>
      </c>
      <c r="D77" s="34">
        <f t="shared" si="5"/>
        <v>287.443</v>
      </c>
      <c r="E77" s="40"/>
      <c r="F77" s="28"/>
      <c r="G77" s="41"/>
    </row>
    <row r="78" ht="15" spans="1:7">
      <c r="A78" s="43"/>
      <c r="B78" s="36" t="s">
        <v>54</v>
      </c>
      <c r="C78" s="33">
        <v>278.1</v>
      </c>
      <c r="D78" s="34">
        <f t="shared" si="5"/>
        <v>287.443</v>
      </c>
      <c r="E78" s="43"/>
      <c r="F78" s="28"/>
      <c r="G78" s="44"/>
    </row>
    <row r="79" ht="15" spans="1:15">
      <c r="A79" s="37" t="s">
        <v>76</v>
      </c>
      <c r="B79" s="36" t="s">
        <v>52</v>
      </c>
      <c r="C79" s="33">
        <v>278.1</v>
      </c>
      <c r="D79" s="34">
        <f t="shared" si="5"/>
        <v>287.443</v>
      </c>
      <c r="E79" s="38" t="s">
        <v>57</v>
      </c>
      <c r="F79" s="28"/>
      <c r="G79" s="38" t="s">
        <v>58</v>
      </c>
      <c r="K79" s="88" t="s">
        <v>79</v>
      </c>
      <c r="L79" s="89"/>
      <c r="M79" s="89"/>
      <c r="N79" s="89"/>
      <c r="O79" s="89"/>
    </row>
    <row r="80" ht="15" spans="1:15">
      <c r="A80" s="40"/>
      <c r="B80" s="36" t="s">
        <v>56</v>
      </c>
      <c r="C80" s="33">
        <v>278.1</v>
      </c>
      <c r="D80" s="34">
        <f t="shared" si="5"/>
        <v>287.443</v>
      </c>
      <c r="E80" s="41"/>
      <c r="F80" s="28"/>
      <c r="G80" s="41"/>
      <c r="K80" s="89"/>
      <c r="L80" s="89"/>
      <c r="M80" s="89"/>
      <c r="N80" s="89"/>
      <c r="O80" s="89"/>
    </row>
    <row r="81" ht="15" spans="1:15">
      <c r="A81" s="43"/>
      <c r="B81" s="36" t="s">
        <v>54</v>
      </c>
      <c r="C81" s="33">
        <v>278.1</v>
      </c>
      <c r="D81" s="34">
        <f t="shared" si="5"/>
        <v>287.443</v>
      </c>
      <c r="E81" s="44"/>
      <c r="F81" s="28"/>
      <c r="G81" s="44"/>
      <c r="K81" s="89"/>
      <c r="L81" s="89"/>
      <c r="M81" s="89"/>
      <c r="N81" s="89"/>
      <c r="O81" s="89"/>
    </row>
    <row r="82" ht="15" spans="1:7">
      <c r="A82" s="37" t="s">
        <v>80</v>
      </c>
      <c r="B82" s="36" t="s">
        <v>52</v>
      </c>
      <c r="C82" s="33">
        <v>560.32</v>
      </c>
      <c r="D82" s="34">
        <f t="shared" si="5"/>
        <v>578.1296</v>
      </c>
      <c r="E82" s="37">
        <v>1453998</v>
      </c>
      <c r="F82" s="28"/>
      <c r="G82" s="38" t="s">
        <v>50</v>
      </c>
    </row>
    <row r="83" ht="15" spans="1:7">
      <c r="A83" s="40"/>
      <c r="B83" s="36" t="s">
        <v>56</v>
      </c>
      <c r="C83" s="33">
        <v>560.32</v>
      </c>
      <c r="D83" s="34">
        <f t="shared" si="5"/>
        <v>578.1296</v>
      </c>
      <c r="E83" s="40"/>
      <c r="F83" s="28"/>
      <c r="G83" s="41"/>
    </row>
    <row r="84" ht="15" spans="1:7">
      <c r="A84" s="43"/>
      <c r="B84" s="36" t="s">
        <v>54</v>
      </c>
      <c r="C84" s="33">
        <v>560.32</v>
      </c>
      <c r="D84" s="34">
        <f t="shared" si="5"/>
        <v>578.1296</v>
      </c>
      <c r="E84" s="43"/>
      <c r="F84" s="28"/>
      <c r="G84" s="44"/>
    </row>
    <row r="85" ht="15" spans="1:7">
      <c r="A85" s="37" t="s">
        <v>80</v>
      </c>
      <c r="B85" s="36" t="s">
        <v>52</v>
      </c>
      <c r="C85" s="33">
        <v>57.68</v>
      </c>
      <c r="D85" s="34">
        <f t="shared" si="5"/>
        <v>60.4104</v>
      </c>
      <c r="E85" s="38" t="s">
        <v>57</v>
      </c>
      <c r="F85" s="28"/>
      <c r="G85" s="38" t="s">
        <v>58</v>
      </c>
    </row>
    <row r="86" ht="15" spans="1:7">
      <c r="A86" s="40"/>
      <c r="B86" s="36" t="s">
        <v>56</v>
      </c>
      <c r="C86" s="33">
        <v>57.68</v>
      </c>
      <c r="D86" s="34">
        <f t="shared" si="5"/>
        <v>60.4104</v>
      </c>
      <c r="E86" s="41"/>
      <c r="F86" s="28"/>
      <c r="G86" s="41"/>
    </row>
    <row r="87" ht="15" spans="1:7">
      <c r="A87" s="43"/>
      <c r="B87" s="36" t="s">
        <v>54</v>
      </c>
      <c r="C87" s="33">
        <v>57.68</v>
      </c>
      <c r="D87" s="34">
        <f t="shared" si="5"/>
        <v>60.4104</v>
      </c>
      <c r="E87" s="44"/>
      <c r="F87" s="30"/>
      <c r="G87" s="44"/>
    </row>
    <row r="88" spans="1:7">
      <c r="A88" s="27" t="s">
        <v>40</v>
      </c>
      <c r="B88" s="27"/>
      <c r="C88" s="33">
        <f>SUM(C76:C87)</f>
        <v>3522.6</v>
      </c>
      <c r="D88" s="34">
        <f>SUM(D76:D87)</f>
        <v>3640.278</v>
      </c>
      <c r="E88" s="27"/>
      <c r="F88" s="27"/>
      <c r="G88" s="27"/>
    </row>
    <row r="89" spans="3:4">
      <c r="C89" s="45"/>
      <c r="D89" s="45"/>
    </row>
    <row r="90" ht="15" spans="1:5">
      <c r="A90" s="27" t="s">
        <v>61</v>
      </c>
      <c r="B90" s="27"/>
      <c r="C90" s="33">
        <v>358</v>
      </c>
      <c r="D90" s="33">
        <f>C90*1.03</f>
        <v>368.74</v>
      </c>
      <c r="E90" s="78">
        <v>1452827</v>
      </c>
    </row>
    <row r="91" spans="3:4">
      <c r="C91" s="45"/>
      <c r="D91" s="45"/>
    </row>
    <row r="92" spans="3:4">
      <c r="C92" s="45"/>
      <c r="D92" s="45"/>
    </row>
    <row r="93" spans="1:7">
      <c r="A93" s="50" t="s">
        <v>42</v>
      </c>
      <c r="B93" s="50" t="s">
        <v>43</v>
      </c>
      <c r="C93" s="51" t="s">
        <v>18</v>
      </c>
      <c r="D93" s="34" t="s">
        <v>44</v>
      </c>
      <c r="E93" s="50" t="s">
        <v>45</v>
      </c>
      <c r="F93" s="50" t="s">
        <v>46</v>
      </c>
      <c r="G93" s="50"/>
    </row>
    <row r="94" ht="15" spans="1:7">
      <c r="A94" s="79" t="s">
        <v>73</v>
      </c>
      <c r="B94" s="53" t="s">
        <v>70</v>
      </c>
      <c r="C94" s="51">
        <v>228.66</v>
      </c>
      <c r="D94" s="34">
        <f t="shared" ref="D94:D99" si="6">C94*1.03+1</f>
        <v>236.5198</v>
      </c>
      <c r="E94" s="55" t="s">
        <v>57</v>
      </c>
      <c r="F94" s="52" t="s">
        <v>81</v>
      </c>
      <c r="G94" s="55" t="s">
        <v>58</v>
      </c>
    </row>
    <row r="95" ht="15" spans="1:7">
      <c r="A95" s="80"/>
      <c r="B95" s="53" t="s">
        <v>71</v>
      </c>
      <c r="C95" s="51">
        <v>228.66</v>
      </c>
      <c r="D95" s="34">
        <f t="shared" si="6"/>
        <v>236.5198</v>
      </c>
      <c r="E95" s="58"/>
      <c r="F95" s="56"/>
      <c r="G95" s="58"/>
    </row>
    <row r="96" ht="15" spans="1:7">
      <c r="A96" s="81"/>
      <c r="B96" s="53" t="s">
        <v>72</v>
      </c>
      <c r="C96" s="51">
        <v>228.66</v>
      </c>
      <c r="D96" s="34">
        <f t="shared" si="6"/>
        <v>236.5198</v>
      </c>
      <c r="E96" s="60"/>
      <c r="F96" s="56"/>
      <c r="G96" s="60"/>
    </row>
    <row r="97" ht="15" spans="1:7">
      <c r="A97" s="79" t="s">
        <v>73</v>
      </c>
      <c r="B97" s="53" t="s">
        <v>70</v>
      </c>
      <c r="C97" s="51">
        <v>195.7</v>
      </c>
      <c r="D97" s="34">
        <f t="shared" si="6"/>
        <v>202.571</v>
      </c>
      <c r="E97" s="52">
        <v>1469256</v>
      </c>
      <c r="F97" s="56"/>
      <c r="G97" s="55" t="s">
        <v>50</v>
      </c>
    </row>
    <row r="98" ht="15" spans="1:7">
      <c r="A98" s="80"/>
      <c r="B98" s="53" t="s">
        <v>71</v>
      </c>
      <c r="C98" s="51">
        <v>195.7</v>
      </c>
      <c r="D98" s="34">
        <f t="shared" si="6"/>
        <v>202.571</v>
      </c>
      <c r="E98" s="56"/>
      <c r="F98" s="56"/>
      <c r="G98" s="58"/>
    </row>
    <row r="99" ht="15" spans="1:7">
      <c r="A99" s="81"/>
      <c r="B99" s="53" t="s">
        <v>72</v>
      </c>
      <c r="C99" s="51">
        <v>195.7</v>
      </c>
      <c r="D99" s="34">
        <f t="shared" si="6"/>
        <v>202.571</v>
      </c>
      <c r="E99" s="59"/>
      <c r="F99" s="59"/>
      <c r="G99" s="60"/>
    </row>
    <row r="100" spans="1:7">
      <c r="A100" s="50" t="s">
        <v>40</v>
      </c>
      <c r="B100" s="50"/>
      <c r="C100" s="51">
        <f>SUM(C94:C99)</f>
        <v>1273.08</v>
      </c>
      <c r="D100" s="34">
        <f>SUM(D94:D99)</f>
        <v>1317.2724</v>
      </c>
      <c r="E100" s="50"/>
      <c r="F100" s="50"/>
      <c r="G100" s="50"/>
    </row>
    <row r="101" spans="3:4">
      <c r="C101" s="45"/>
      <c r="D101" s="45"/>
    </row>
    <row r="102" ht="15" spans="1:5">
      <c r="A102" s="50" t="s">
        <v>61</v>
      </c>
      <c r="B102" s="50"/>
      <c r="C102" s="51">
        <v>105</v>
      </c>
      <c r="D102" s="51">
        <f>C102*1.03</f>
        <v>108.15</v>
      </c>
      <c r="E102" s="77">
        <v>1469255</v>
      </c>
    </row>
    <row r="103" spans="3:4">
      <c r="C103" s="45"/>
      <c r="D103" s="45"/>
    </row>
    <row r="104" spans="3:4">
      <c r="C104" s="45"/>
      <c r="D104" s="45"/>
    </row>
    <row r="105" spans="1:7">
      <c r="A105" s="50" t="s">
        <v>42</v>
      </c>
      <c r="B105" s="50" t="s">
        <v>43</v>
      </c>
      <c r="C105" s="51" t="s">
        <v>18</v>
      </c>
      <c r="D105" s="34" t="s">
        <v>44</v>
      </c>
      <c r="E105" s="50" t="s">
        <v>45</v>
      </c>
      <c r="F105" s="50" t="s">
        <v>46</v>
      </c>
      <c r="G105" s="50"/>
    </row>
    <row r="106" spans="1:7">
      <c r="A106" s="79" t="s">
        <v>76</v>
      </c>
      <c r="B106" s="50" t="s">
        <v>82</v>
      </c>
      <c r="C106" s="51">
        <v>119.48</v>
      </c>
      <c r="D106" s="34">
        <f t="shared" ref="D106:D117" si="7">C106*1.03+1</f>
        <v>124.0644</v>
      </c>
      <c r="E106" s="55" t="s">
        <v>57</v>
      </c>
      <c r="F106" s="52" t="s">
        <v>83</v>
      </c>
      <c r="G106" s="55" t="s">
        <v>58</v>
      </c>
    </row>
    <row r="107" spans="1:7">
      <c r="A107" s="80"/>
      <c r="B107" s="50" t="s">
        <v>65</v>
      </c>
      <c r="C107" s="51">
        <v>119.48</v>
      </c>
      <c r="D107" s="34">
        <f t="shared" si="7"/>
        <v>124.0644</v>
      </c>
      <c r="E107" s="58"/>
      <c r="F107" s="56"/>
      <c r="G107" s="58"/>
    </row>
    <row r="108" spans="1:7">
      <c r="A108" s="80"/>
      <c r="B108" s="50" t="s">
        <v>69</v>
      </c>
      <c r="C108" s="51">
        <v>119.48</v>
      </c>
      <c r="D108" s="34">
        <f t="shared" si="7"/>
        <v>124.0644</v>
      </c>
      <c r="E108" s="58"/>
      <c r="F108" s="56"/>
      <c r="G108" s="58"/>
    </row>
    <row r="109" spans="1:7">
      <c r="A109" s="80"/>
      <c r="B109" s="50" t="s">
        <v>70</v>
      </c>
      <c r="C109" s="51">
        <v>119.48</v>
      </c>
      <c r="D109" s="34">
        <f t="shared" si="7"/>
        <v>124.0644</v>
      </c>
      <c r="E109" s="58"/>
      <c r="F109" s="56"/>
      <c r="G109" s="58"/>
    </row>
    <row r="110" spans="1:7">
      <c r="A110" s="80"/>
      <c r="B110" s="50" t="s">
        <v>71</v>
      </c>
      <c r="C110" s="51">
        <v>119.48</v>
      </c>
      <c r="D110" s="34">
        <f t="shared" si="7"/>
        <v>124.0644</v>
      </c>
      <c r="E110" s="58"/>
      <c r="F110" s="56"/>
      <c r="G110" s="58"/>
    </row>
    <row r="111" spans="1:7">
      <c r="A111" s="81"/>
      <c r="B111" s="50" t="s">
        <v>72</v>
      </c>
      <c r="C111" s="51">
        <v>119.48</v>
      </c>
      <c r="D111" s="34">
        <f t="shared" si="7"/>
        <v>124.0644</v>
      </c>
      <c r="E111" s="60"/>
      <c r="F111" s="56"/>
      <c r="G111" s="60"/>
    </row>
    <row r="112" spans="1:7">
      <c r="A112" s="79" t="s">
        <v>76</v>
      </c>
      <c r="B112" s="50" t="s">
        <v>82</v>
      </c>
      <c r="C112" s="51">
        <v>123.6</v>
      </c>
      <c r="D112" s="34">
        <f t="shared" si="7"/>
        <v>128.308</v>
      </c>
      <c r="E112" s="68">
        <v>1450894</v>
      </c>
      <c r="F112" s="56"/>
      <c r="G112" s="55" t="s">
        <v>50</v>
      </c>
    </row>
    <row r="113" spans="1:7">
      <c r="A113" s="80"/>
      <c r="B113" s="50" t="s">
        <v>65</v>
      </c>
      <c r="C113" s="51">
        <v>123.6</v>
      </c>
      <c r="D113" s="34">
        <f t="shared" si="7"/>
        <v>128.308</v>
      </c>
      <c r="E113" s="69"/>
      <c r="F113" s="56"/>
      <c r="G113" s="58"/>
    </row>
    <row r="114" spans="1:7">
      <c r="A114" s="80"/>
      <c r="B114" s="50" t="s">
        <v>69</v>
      </c>
      <c r="C114" s="51">
        <v>123.6</v>
      </c>
      <c r="D114" s="34">
        <f t="shared" si="7"/>
        <v>128.308</v>
      </c>
      <c r="E114" s="69"/>
      <c r="F114" s="56"/>
      <c r="G114" s="58"/>
    </row>
    <row r="115" spans="1:7">
      <c r="A115" s="80"/>
      <c r="B115" s="50" t="s">
        <v>70</v>
      </c>
      <c r="C115" s="51">
        <v>123.6</v>
      </c>
      <c r="D115" s="34">
        <f t="shared" si="7"/>
        <v>128.308</v>
      </c>
      <c r="E115" s="69"/>
      <c r="F115" s="56"/>
      <c r="G115" s="58"/>
    </row>
    <row r="116" spans="1:7">
      <c r="A116" s="80"/>
      <c r="B116" s="50" t="s">
        <v>71</v>
      </c>
      <c r="C116" s="51">
        <v>123.6</v>
      </c>
      <c r="D116" s="34">
        <f t="shared" si="7"/>
        <v>128.308</v>
      </c>
      <c r="E116" s="69"/>
      <c r="F116" s="56"/>
      <c r="G116" s="58"/>
    </row>
    <row r="117" spans="1:7">
      <c r="A117" s="81"/>
      <c r="B117" s="50" t="s">
        <v>72</v>
      </c>
      <c r="C117" s="51">
        <v>123.6</v>
      </c>
      <c r="D117" s="34">
        <f t="shared" si="7"/>
        <v>128.308</v>
      </c>
      <c r="E117" s="70"/>
      <c r="F117" s="59"/>
      <c r="G117" s="60"/>
    </row>
    <row r="118" spans="1:7">
      <c r="A118" s="50" t="s">
        <v>40</v>
      </c>
      <c r="B118" s="50"/>
      <c r="C118" s="51">
        <f>SUM(C106:C117)</f>
        <v>1458.48</v>
      </c>
      <c r="D118" s="34">
        <f>SUM(D106:D117)</f>
        <v>1514.2344</v>
      </c>
      <c r="E118" s="50"/>
      <c r="F118" s="50"/>
      <c r="G118" s="50"/>
    </row>
    <row r="119" spans="3:4">
      <c r="C119" s="45"/>
      <c r="D119" s="45"/>
    </row>
    <row r="120" ht="15" spans="1:5">
      <c r="A120" s="50" t="s">
        <v>61</v>
      </c>
      <c r="B120" s="50"/>
      <c r="C120" s="51">
        <v>155</v>
      </c>
      <c r="D120" s="51">
        <f>C120*1.03</f>
        <v>159.65</v>
      </c>
      <c r="E120" s="77">
        <v>1450893</v>
      </c>
    </row>
    <row r="121" spans="3:4">
      <c r="C121" s="45"/>
      <c r="D121" s="45"/>
    </row>
    <row r="122" spans="3:4">
      <c r="C122" s="45"/>
      <c r="D122" s="45"/>
    </row>
    <row r="123" spans="1:7">
      <c r="A123" s="50" t="s">
        <v>42</v>
      </c>
      <c r="B123" s="50" t="s">
        <v>43</v>
      </c>
      <c r="C123" s="51" t="s">
        <v>18</v>
      </c>
      <c r="D123" s="34" t="s">
        <v>44</v>
      </c>
      <c r="E123" s="50" t="s">
        <v>45</v>
      </c>
      <c r="F123" s="50" t="s">
        <v>46</v>
      </c>
      <c r="G123" s="50"/>
    </row>
    <row r="124" ht="15" spans="1:7">
      <c r="A124" s="82" t="s">
        <v>84</v>
      </c>
      <c r="B124" s="36" t="s">
        <v>70</v>
      </c>
      <c r="C124" s="33">
        <v>245.14</v>
      </c>
      <c r="D124" s="34">
        <f t="shared" ref="D124:D129" si="8">C124*1.03+1</f>
        <v>253.4942</v>
      </c>
      <c r="E124" s="38" t="s">
        <v>57</v>
      </c>
      <c r="F124" s="37" t="s">
        <v>85</v>
      </c>
      <c r="G124" s="38" t="s">
        <v>58</v>
      </c>
    </row>
    <row r="125" ht="15" spans="1:7">
      <c r="A125" s="83"/>
      <c r="B125" s="36" t="s">
        <v>71</v>
      </c>
      <c r="C125" s="33">
        <v>245.14</v>
      </c>
      <c r="D125" s="34">
        <f t="shared" si="8"/>
        <v>253.4942</v>
      </c>
      <c r="E125" s="41"/>
      <c r="F125" s="40"/>
      <c r="G125" s="41"/>
    </row>
    <row r="126" ht="15" spans="1:7">
      <c r="A126" s="84"/>
      <c r="B126" s="36" t="s">
        <v>72</v>
      </c>
      <c r="C126" s="33">
        <v>245.14</v>
      </c>
      <c r="D126" s="34">
        <f t="shared" si="8"/>
        <v>253.4942</v>
      </c>
      <c r="E126" s="44"/>
      <c r="F126" s="40"/>
      <c r="G126" s="44"/>
    </row>
    <row r="127" ht="15" spans="1:7">
      <c r="A127" s="82" t="s">
        <v>84</v>
      </c>
      <c r="B127" s="36" t="s">
        <v>70</v>
      </c>
      <c r="C127" s="33">
        <v>247.2</v>
      </c>
      <c r="D127" s="34">
        <f t="shared" si="8"/>
        <v>255.616</v>
      </c>
      <c r="E127" s="37">
        <v>1450908</v>
      </c>
      <c r="F127" s="40"/>
      <c r="G127" s="38" t="s">
        <v>50</v>
      </c>
    </row>
    <row r="128" ht="15" spans="1:7">
      <c r="A128" s="83"/>
      <c r="B128" s="36" t="s">
        <v>71</v>
      </c>
      <c r="C128" s="33">
        <v>247.2</v>
      </c>
      <c r="D128" s="34">
        <f t="shared" si="8"/>
        <v>255.616</v>
      </c>
      <c r="E128" s="40"/>
      <c r="F128" s="40"/>
      <c r="G128" s="41"/>
    </row>
    <row r="129" ht="15" spans="1:7">
      <c r="A129" s="84"/>
      <c r="B129" s="36" t="s">
        <v>72</v>
      </c>
      <c r="C129" s="33">
        <v>247.2</v>
      </c>
      <c r="D129" s="34">
        <f t="shared" si="8"/>
        <v>255.616</v>
      </c>
      <c r="E129" s="43"/>
      <c r="F129" s="43"/>
      <c r="G129" s="44"/>
    </row>
    <row r="130" spans="1:7">
      <c r="A130" s="27" t="s">
        <v>40</v>
      </c>
      <c r="B130" s="27"/>
      <c r="C130" s="33">
        <f>SUM(C124:C129)</f>
        <v>1477.02</v>
      </c>
      <c r="D130" s="34">
        <f>SUM(D124:D129)</f>
        <v>1527.3306</v>
      </c>
      <c r="E130" s="27"/>
      <c r="F130" s="27"/>
      <c r="G130" s="27"/>
    </row>
    <row r="131" spans="3:4">
      <c r="C131" s="45"/>
      <c r="D131" s="45"/>
    </row>
    <row r="132" ht="15" spans="1:5">
      <c r="A132" s="50" t="s">
        <v>61</v>
      </c>
      <c r="B132" s="50"/>
      <c r="C132" s="51">
        <v>161</v>
      </c>
      <c r="D132" s="51">
        <f>C132*1.03</f>
        <v>165.83</v>
      </c>
      <c r="E132" s="53">
        <v>1450907</v>
      </c>
    </row>
    <row r="133" spans="3:4">
      <c r="C133" s="45"/>
      <c r="D133" s="45"/>
    </row>
    <row r="134" spans="2:4">
      <c r="B134" s="88" t="s">
        <v>86</v>
      </c>
      <c r="C134" s="89"/>
      <c r="D134" s="89"/>
    </row>
    <row r="135" spans="2:4">
      <c r="B135" s="89"/>
      <c r="C135" s="89"/>
      <c r="D135" s="89"/>
    </row>
    <row r="136" spans="2:4">
      <c r="B136" s="89"/>
      <c r="C136" s="89"/>
      <c r="D136" s="89"/>
    </row>
  </sheetData>
  <mergeCells count="111">
    <mergeCell ref="A1:K1"/>
    <mergeCell ref="A2:D2"/>
    <mergeCell ref="E2:K2"/>
    <mergeCell ref="E46:G46"/>
    <mergeCell ref="N46:P46"/>
    <mergeCell ref="N64:P64"/>
    <mergeCell ref="A8:A25"/>
    <mergeCell ref="A32:A34"/>
    <mergeCell ref="A35:A37"/>
    <mergeCell ref="A38:A40"/>
    <mergeCell ref="A41:A43"/>
    <mergeCell ref="A50:A54"/>
    <mergeCell ref="A55:A59"/>
    <mergeCell ref="A60:A64"/>
    <mergeCell ref="A65:A69"/>
    <mergeCell ref="A76:A78"/>
    <mergeCell ref="A79:A81"/>
    <mergeCell ref="A82:A84"/>
    <mergeCell ref="A85:A87"/>
    <mergeCell ref="A94:A96"/>
    <mergeCell ref="A97:A99"/>
    <mergeCell ref="A106:A111"/>
    <mergeCell ref="A112:A117"/>
    <mergeCell ref="A124:A126"/>
    <mergeCell ref="A127:A129"/>
    <mergeCell ref="C8:C25"/>
    <mergeCell ref="E32:E34"/>
    <mergeCell ref="E35:E37"/>
    <mergeCell ref="E38:E40"/>
    <mergeCell ref="E41:E43"/>
    <mergeCell ref="E50:E54"/>
    <mergeCell ref="E55:E59"/>
    <mergeCell ref="E60:E64"/>
    <mergeCell ref="E65:E69"/>
    <mergeCell ref="E76:E78"/>
    <mergeCell ref="E79:E81"/>
    <mergeCell ref="E82:E84"/>
    <mergeCell ref="E85:E87"/>
    <mergeCell ref="E94:E96"/>
    <mergeCell ref="E97:E99"/>
    <mergeCell ref="E106:E111"/>
    <mergeCell ref="E112:E117"/>
    <mergeCell ref="E124:E126"/>
    <mergeCell ref="E127:E129"/>
    <mergeCell ref="F32:F43"/>
    <mergeCell ref="F50:F69"/>
    <mergeCell ref="F76:F87"/>
    <mergeCell ref="F94:F99"/>
    <mergeCell ref="F106:F117"/>
    <mergeCell ref="F124:F129"/>
    <mergeCell ref="G32:G34"/>
    <mergeCell ref="G35:G37"/>
    <mergeCell ref="G38:G40"/>
    <mergeCell ref="G41:G43"/>
    <mergeCell ref="G50:G54"/>
    <mergeCell ref="G55:G59"/>
    <mergeCell ref="G60:G64"/>
    <mergeCell ref="G65:G69"/>
    <mergeCell ref="G76:G78"/>
    <mergeCell ref="G79:G81"/>
    <mergeCell ref="G82:G84"/>
    <mergeCell ref="G85:G87"/>
    <mergeCell ref="G94:G96"/>
    <mergeCell ref="G97:G99"/>
    <mergeCell ref="G106:G111"/>
    <mergeCell ref="G112:G117"/>
    <mergeCell ref="G124:G126"/>
    <mergeCell ref="G127:G129"/>
    <mergeCell ref="H8:H19"/>
    <mergeCell ref="H20:H25"/>
    <mergeCell ref="J8:J19"/>
    <mergeCell ref="J20:J25"/>
    <mergeCell ref="J32:J34"/>
    <mergeCell ref="J35:J37"/>
    <mergeCell ref="J38:J40"/>
    <mergeCell ref="J41:J43"/>
    <mergeCell ref="J50:J52"/>
    <mergeCell ref="J53:J55"/>
    <mergeCell ref="J56:J58"/>
    <mergeCell ref="J59:J61"/>
    <mergeCell ref="J68:J70"/>
    <mergeCell ref="J71:J73"/>
    <mergeCell ref="K8:K19"/>
    <mergeCell ref="K20:K25"/>
    <mergeCell ref="N32:N34"/>
    <mergeCell ref="N35:N37"/>
    <mergeCell ref="N38:N40"/>
    <mergeCell ref="N41:N43"/>
    <mergeCell ref="N50:N52"/>
    <mergeCell ref="N53:N55"/>
    <mergeCell ref="N56:N58"/>
    <mergeCell ref="N59:N61"/>
    <mergeCell ref="N68:N70"/>
    <mergeCell ref="N71:N73"/>
    <mergeCell ref="O32:O43"/>
    <mergeCell ref="O50:O61"/>
    <mergeCell ref="O68:O73"/>
    <mergeCell ref="P32:P34"/>
    <mergeCell ref="P35:P37"/>
    <mergeCell ref="P38:P40"/>
    <mergeCell ref="P41:P43"/>
    <mergeCell ref="P50:P52"/>
    <mergeCell ref="P53:P55"/>
    <mergeCell ref="P56:P58"/>
    <mergeCell ref="P59:P61"/>
    <mergeCell ref="P68:P70"/>
    <mergeCell ref="P71:P73"/>
    <mergeCell ref="A3:D4"/>
    <mergeCell ref="E3:K4"/>
    <mergeCell ref="B134:D136"/>
    <mergeCell ref="K79:O8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2024-11-07T00:46:38Z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D915A8FFD36D40C88144276F4B83C484_13</vt:lpwstr>
  </property>
</Properties>
</file>