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P04202305!$A$7:$L$14</definedName>
    <definedName name="Ext">[1]LUT!$G$2</definedName>
    <definedName name="Gender">[1]LUT!$I$1:$BI$1</definedName>
    <definedName name="_xlnm.Print_Area" localSheetId="0">P04202305!$A$1:$L$14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<sst xmlns="http://schemas.openxmlformats.org/spreadsheetml/2006/main" count="58" uniqueCount="45">
  <si>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</si>
  <si>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</si>
  <si>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sf1544465421925</t>
  </si>
  <si>
    <t>上海办 徐军芳收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</si>
  <si>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</si>
  <si>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</si>
  <si>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</si>
  <si>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</si>
  <si>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</si>
  <si>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</si>
  <si>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</si>
  <si>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</si>
  <si>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</si>
  <si>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</si>
  <si>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</si>
  <si>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</si>
  <si>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</si>
  <si>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</si>
  <si>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</si>
  <si>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</si>
  <si>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</si>
  <si>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</si>
  <si>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</si>
  <si>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</si>
  <si>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</si>
  <si>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</si>
  <si>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</si>
  <si>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PO-3799</t>
  </si>
  <si>
    <t>RFID不干胶35x54</t>
  </si>
  <si>
    <t>P3249QGD</t>
  </si>
  <si>
    <t>6 28212204230</t>
  </si>
  <si>
    <t>10-13</t>
  </si>
  <si>
    <t>4-1</t>
  </si>
  <si>
    <t>31*23*23</t>
  </si>
  <si>
    <t>PO-3800</t>
  </si>
  <si>
    <t>4-2</t>
  </si>
  <si>
    <t>31*28*28</t>
  </si>
  <si>
    <t>PO-3801</t>
  </si>
  <si>
    <t>90567GD</t>
  </si>
  <si>
    <t>6 28212204223</t>
  </si>
  <si>
    <t>4-3</t>
  </si>
  <si>
    <t>P1515FGD</t>
  </si>
  <si>
    <t>6 28212204247</t>
  </si>
  <si>
    <t>PO-3802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</si>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</sst>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view="pageBreakPreview" zoomScale="87" zoomScaleNormal="100" topLeftCell="A2" workbookViewId="0">
      <selection activeCell="H12" sqref="H12:H13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16.52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45623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3"/>
      <c r="J5" s="34"/>
      <c r="K5" s="34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2" customFormat="1" ht="30" customHeight="1" spans="1:12">
      <c r="A8" s="24" t="s">
        <v>27</v>
      </c>
      <c r="B8" s="25" t="s">
        <v>28</v>
      </c>
      <c r="C8" s="24" t="s">
        <v>29</v>
      </c>
      <c r="D8" s="45" t="s">
        <v>30</v>
      </c>
      <c r="E8" s="26" t="s">
        <v>31</v>
      </c>
      <c r="F8" s="27">
        <v>8300</v>
      </c>
      <c r="G8" s="27">
        <f t="shared" ref="G8:G13" si="0">H8-F8</f>
        <v>0</v>
      </c>
      <c r="H8" s="27">
        <v>8300</v>
      </c>
      <c r="I8" s="26" t="s">
        <v>32</v>
      </c>
      <c r="J8" s="38">
        <f>5.3-0.4</f>
        <v>4.9</v>
      </c>
      <c r="K8" s="38">
        <v>5.3</v>
      </c>
      <c r="L8" s="26" t="s">
        <v>33</v>
      </c>
    </row>
    <row r="9" s="2" customFormat="1" ht="30" customHeight="1" spans="1:12">
      <c r="A9" s="24" t="s">
        <v>34</v>
      </c>
      <c r="B9" s="25"/>
      <c r="C9" s="24" t="s">
        <v>29</v>
      </c>
      <c r="D9" s="24" t="s">
        <v>30</v>
      </c>
      <c r="E9" s="26" t="s">
        <v>31</v>
      </c>
      <c r="F9" s="27">
        <v>10500</v>
      </c>
      <c r="G9" s="27">
        <f t="shared" si="0"/>
        <v>0</v>
      </c>
      <c r="H9" s="27">
        <v>10500</v>
      </c>
      <c r="I9" s="26" t="s">
        <v>35</v>
      </c>
      <c r="J9" s="38">
        <f>6.8-0.55</f>
        <v>6.25</v>
      </c>
      <c r="K9" s="38">
        <v>6.8</v>
      </c>
      <c r="L9" s="26" t="s">
        <v>36</v>
      </c>
    </row>
    <row r="10" s="2" customFormat="1" ht="30" customHeight="1" spans="1:12">
      <c r="A10" s="28" t="s">
        <v>37</v>
      </c>
      <c r="B10" s="25"/>
      <c r="C10" s="24" t="s">
        <v>38</v>
      </c>
      <c r="D10" s="24" t="s">
        <v>39</v>
      </c>
      <c r="E10" s="26" t="s">
        <v>31</v>
      </c>
      <c r="F10" s="27">
        <v>6200</v>
      </c>
      <c r="G10" s="27">
        <f t="shared" si="0"/>
        <v>0</v>
      </c>
      <c r="H10" s="27">
        <v>6200</v>
      </c>
      <c r="I10" s="36" t="s">
        <v>40</v>
      </c>
      <c r="J10" s="39">
        <f>7.85-0.55</f>
        <v>7.3</v>
      </c>
      <c r="K10" s="39">
        <v>7.85</v>
      </c>
      <c r="L10" s="36" t="s">
        <v>36</v>
      </c>
    </row>
    <row r="11" s="3" customFormat="1" ht="30" customHeight="1" spans="1:13">
      <c r="A11" s="29"/>
      <c r="B11" s="25"/>
      <c r="C11" s="24" t="s">
        <v>41</v>
      </c>
      <c r="D11" s="24" t="s">
        <v>42</v>
      </c>
      <c r="E11" s="26" t="s">
        <v>31</v>
      </c>
      <c r="F11" s="27">
        <v>6200</v>
      </c>
      <c r="G11" s="27">
        <f t="shared" si="0"/>
        <v>0</v>
      </c>
      <c r="H11" s="27">
        <v>6200</v>
      </c>
      <c r="I11" s="40"/>
      <c r="J11" s="41"/>
      <c r="K11" s="41"/>
      <c r="L11" s="40"/>
      <c r="M11" s="2"/>
    </row>
    <row r="12" s="3" customFormat="1" ht="30" customHeight="1" spans="1:13">
      <c r="A12" s="30" t="s">
        <v>43</v>
      </c>
      <c r="B12" s="25"/>
      <c r="C12" s="24" t="s">
        <v>38</v>
      </c>
      <c r="D12" s="24" t="s">
        <v>39</v>
      </c>
      <c r="E12" s="26" t="s">
        <v>31</v>
      </c>
      <c r="F12" s="27">
        <v>5950</v>
      </c>
      <c r="G12" s="27">
        <f t="shared" si="0"/>
        <v>0</v>
      </c>
      <c r="H12" s="27">
        <v>5950</v>
      </c>
      <c r="I12" s="36" t="s">
        <v>44</v>
      </c>
      <c r="J12" s="39">
        <f>6.95-0.55</f>
        <v>6.4</v>
      </c>
      <c r="K12" s="39">
        <v>6.95</v>
      </c>
      <c r="L12" s="36" t="s">
        <v>36</v>
      </c>
      <c r="M12" s="2"/>
    </row>
    <row r="13" s="3" customFormat="1" ht="30" customHeight="1" spans="1:13">
      <c r="A13" s="29"/>
      <c r="B13" s="25"/>
      <c r="C13" s="24" t="s">
        <v>41</v>
      </c>
      <c r="D13" s="24" t="s">
        <v>42</v>
      </c>
      <c r="E13" s="26" t="s">
        <v>31</v>
      </c>
      <c r="F13" s="27">
        <v>4850</v>
      </c>
      <c r="G13" s="27">
        <f t="shared" si="0"/>
        <v>0</v>
      </c>
      <c r="H13" s="27">
        <v>4850</v>
      </c>
      <c r="I13" s="40"/>
      <c r="J13" s="41"/>
      <c r="K13" s="41"/>
      <c r="L13" s="40"/>
      <c r="M13" s="2"/>
    </row>
    <row r="14" ht="30" customHeight="1" spans="1:12">
      <c r="A14" s="24"/>
      <c r="B14" s="31"/>
      <c r="C14" s="32"/>
      <c r="D14" s="32"/>
      <c r="E14" s="26"/>
      <c r="F14" s="32">
        <f>SUM(F8:F13)</f>
        <v>42000</v>
      </c>
      <c r="G14" s="32">
        <f>SUM(G8:G13)</f>
        <v>0</v>
      </c>
      <c r="H14" s="32">
        <f>SUM(H8:H13)</f>
        <v>42000</v>
      </c>
      <c r="I14" s="42"/>
      <c r="J14" s="43"/>
      <c r="K14" s="44"/>
      <c r="L14" s="43"/>
    </row>
  </sheetData>
  <autoFilter xmlns:etc="http://www.wps.cn/officeDocument/2017/etCustomData" ref="A7:L14" etc:filterBottomFollowUsedRange="0">
    <sortState ref="A7:L14">
      <sortCondition ref="I7"/>
    </sortState>
    <extLst/>
  </autoFilter>
  <mergeCells count="16">
    <mergeCell ref="A1:L1"/>
    <mergeCell ref="A2:L2"/>
    <mergeCell ref="E3:F3"/>
    <mergeCell ref="D4:G4"/>
    <mergeCell ref="B5:K5"/>
    <mergeCell ref="A10:A11"/>
    <mergeCell ref="A12:A13"/>
    <mergeCell ref="B8:B13"/>
    <mergeCell ref="I10:I11"/>
    <mergeCell ref="I12:I13"/>
    <mergeCell ref="J10:J11"/>
    <mergeCell ref="J12:J13"/>
    <mergeCell ref="K10:K11"/>
    <mergeCell ref="K12:K13"/>
    <mergeCell ref="L10:L11"/>
    <mergeCell ref="L12:L13"/>
  </mergeCells>
  <printOptions gridLines="1"/>
  <pageMargins left="0" right="0" top="0" bottom="0" header="0.31496062992126" footer="0.31496062992126"/>
  <pageSetup paperSize="9" scale="83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2024-11-27T10:19:27Z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