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<sst xmlns="http://schemas.openxmlformats.org/spreadsheetml/2006/main" count="92" uniqueCount="53">
  <si>
    <t>（Relay Packaging Group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</si>
  <si>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</si>
  <si>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</si>
  <si>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Alice 13764005563 上海市上海市闵行区兴梅路485号中环科技园12楼1213室中通73537775323147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</si>
  <si>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</si>
  <si>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</si>
  <si>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</si>
  <si>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</si>
  <si>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</si>
  <si>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</si>
  <si>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</si>
  <si>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</si>
  <si>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</si>
  <si>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</si>
  <si>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</si>
  <si>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</si>
  <si>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</si>
  <si>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</si>
  <si>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</si>
  <si>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</si>
  <si>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</si>
  <si>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</si>
  <si>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</si>
  <si>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</si>
  <si>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</si>
  <si>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P24110518</t>
  </si>
  <si>
    <t xml:space="preserve">21 AULTH09845                                     </t>
  </si>
  <si>
    <t xml:space="preserve">S24110314 </t>
  </si>
  <si>
    <t xml:space="preserve">D8875AX                                                                                             </t>
  </si>
  <si>
    <t>26*16*11</t>
  </si>
  <si>
    <r>
      <rPr>
        <b/>
        <sz val="11"/>
        <rFont val="Calibri"/>
        <charset val="134"/>
      </rPr>
      <t xml:space="preserve">21AULTH09845 </t>
    </r>
    <r>
      <rPr>
        <b/>
        <sz val="11"/>
        <rFont val="宋体"/>
        <charset val="134"/>
      </rPr>
      <t>背面空白</t>
    </r>
    <r>
      <rPr>
        <b/>
        <sz val="11"/>
        <rFont val="Calibri"/>
        <charset val="134"/>
      </rPr>
      <t xml:space="preserve">                             </t>
    </r>
  </si>
  <si>
    <t>总计</t>
  </si>
  <si>
    <t>颜色</t>
  </si>
  <si>
    <t>尺码</t>
  </si>
  <si>
    <t>生产数</t>
  </si>
  <si>
    <t>PO号</t>
  </si>
  <si>
    <t>款号</t>
  </si>
  <si>
    <t>BG751 - NATURAL BEIGE</t>
  </si>
  <si>
    <t>XS</t>
  </si>
  <si>
    <t>有价格</t>
  </si>
  <si>
    <r>
      <rPr>
        <b/>
        <sz val="11"/>
        <rFont val="Calibri"/>
        <charset val="134"/>
      </rPr>
      <t>1488220</t>
    </r>
    <r>
      <rPr>
        <b/>
        <sz val="11"/>
        <rFont val="宋体"/>
        <charset val="134"/>
      </rPr>
      <t>、</t>
    </r>
    <r>
      <rPr>
        <b/>
        <sz val="11"/>
        <rFont val="Calibri"/>
        <charset val="134"/>
      </rPr>
      <t>1488230</t>
    </r>
  </si>
  <si>
    <t>D8875AX</t>
  </si>
  <si>
    <t>S</t>
  </si>
  <si>
    <t>M</t>
  </si>
  <si>
    <t>L</t>
  </si>
  <si>
    <t>XL</t>
  </si>
  <si>
    <t>XXL</t>
  </si>
  <si>
    <t>3XL</t>
  </si>
  <si>
    <t>KH514 - LT.KHAKI</t>
  </si>
  <si>
    <t>BG686 - SAND</t>
  </si>
  <si>
    <t>BK81 - BLACK</t>
  </si>
  <si>
    <t>NV256 - NAVY</t>
  </si>
  <si>
    <t>空白吊牌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</si>
</sst>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37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color theme="1"/>
      <name val="宋体"/>
      <charset val="134"/>
      <scheme val="minor"/>
    </font>
    <font>
      <b/>
      <sz val="11"/>
      <name val="Calibri"/>
      <charset val="134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5" borderId="9" applyNumberFormat="0" applyAlignment="0" applyProtection="0">
      <alignment vertical="center"/>
    </xf>
    <xf numFmtId="0" fontId="26" fillId="5" borderId="8" applyNumberFormat="0" applyAlignment="0" applyProtection="0">
      <alignment vertical="center"/>
    </xf>
    <xf numFmtId="0" fontId="27" fillId="6" borderId="10" applyNumberFormat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5" fillId="0" borderId="0">
      <alignment vertical="center"/>
    </xf>
  </cellStyleXfs>
  <cellXfs count="50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177" fontId="13" fillId="0" borderId="1" xfId="0" applyNumberFormat="1" applyFont="1" applyFill="1" applyBorder="1" applyAlignment="1">
      <alignment horizontal="center" vertical="center"/>
    </xf>
    <xf numFmtId="177" fontId="13" fillId="2" borderId="1" xfId="0" applyNumberFormat="1" applyFont="1" applyFill="1" applyBorder="1" applyAlignment="1">
      <alignment horizontal="center" vertical="center"/>
    </xf>
    <xf numFmtId="1" fontId="14" fillId="0" borderId="2" xfId="0" applyNumberFormat="1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/>
    </xf>
    <xf numFmtId="0" fontId="15" fillId="0" borderId="2" xfId="0" applyNumberFormat="1" applyFont="1" applyFill="1" applyBorder="1" applyAlignment="1">
      <alignment horizontal="center" vertical="center"/>
    </xf>
    <xf numFmtId="0" fontId="14" fillId="0" borderId="2" xfId="0" applyNumberFormat="1" applyFont="1" applyFill="1" applyBorder="1" applyAlignment="1">
      <alignment horizontal="center" vertical="center"/>
    </xf>
    <xf numFmtId="0" fontId="14" fillId="0" borderId="2" xfId="0" applyNumberFormat="1" applyFont="1" applyFill="1" applyBorder="1" applyAlignment="1">
      <alignment horizontal="center" vertical="center" wrapText="1"/>
    </xf>
    <xf numFmtId="1" fontId="14" fillId="0" borderId="4" xfId="0" applyNumberFormat="1" applyFont="1" applyFill="1" applyBorder="1" applyAlignment="1">
      <alignment horizontal="center" vertical="center"/>
    </xf>
    <xf numFmtId="0" fontId="15" fillId="0" borderId="4" xfId="0" applyNumberFormat="1" applyFont="1" applyFill="1" applyBorder="1" applyAlignment="1">
      <alignment horizontal="center" vertical="center"/>
    </xf>
    <xf numFmtId="0" fontId="14" fillId="0" borderId="4" xfId="0" applyNumberFormat="1" applyFont="1" applyFill="1" applyBorder="1" applyAlignment="1">
      <alignment horizontal="center" vertical="center"/>
    </xf>
    <xf numFmtId="0" fontId="14" fillId="0" borderId="4" xfId="0" applyNumberFormat="1" applyFont="1" applyFill="1" applyBorder="1" applyAlignment="1">
      <alignment horizontal="center" vertical="center" wrapText="1"/>
    </xf>
    <xf numFmtId="1" fontId="14" fillId="0" borderId="3" xfId="0" applyNumberFormat="1" applyFont="1" applyFill="1" applyBorder="1" applyAlignment="1">
      <alignment horizontal="center" vertical="center"/>
    </xf>
    <xf numFmtId="0" fontId="15" fillId="0" borderId="3" xfId="0" applyNumberFormat="1" applyFont="1" applyFill="1" applyBorder="1" applyAlignment="1">
      <alignment horizontal="center" vertical="center"/>
    </xf>
    <xf numFmtId="0" fontId="14" fillId="0" borderId="3" xfId="0" applyNumberFormat="1" applyFont="1" applyFill="1" applyBorder="1" applyAlignment="1">
      <alignment horizontal="center" vertical="center"/>
    </xf>
    <xf numFmtId="0" fontId="14" fillId="0" borderId="3" xfId="0" applyNumberFormat="1" applyFont="1" applyFill="1" applyBorder="1" applyAlignment="1">
      <alignment horizontal="center" vertical="center" wrapText="1"/>
    </xf>
    <xf numFmtId="177" fontId="0" fillId="0" borderId="0" xfId="0" applyNumberFormat="1">
      <alignment vertical="center"/>
    </xf>
    <xf numFmtId="177" fontId="13" fillId="0" borderId="1" xfId="0" applyNumberFormat="1" applyFont="1" applyBorder="1" applyAlignment="1">
      <alignment horizontal="center" vertical="center"/>
    </xf>
    <xf numFmtId="0" fontId="14" fillId="0" borderId="1" xfId="0" applyNumberFormat="1" applyFont="1" applyBorder="1" applyAlignment="1">
      <alignment horizontal="center" vertical="center"/>
    </xf>
    <xf numFmtId="178" fontId="9" fillId="0" borderId="1" xfId="49" applyNumberFormat="1" applyFont="1" applyFill="1" applyBorder="1" applyAlignment="1">
      <alignment horizontal="center" vertical="center" wrapText="1"/>
    </xf>
    <xf numFmtId="178" fontId="10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tabSelected="1" workbookViewId="0">
      <selection activeCell="E3" sqref="E3:K4"/>
    </sheetView>
  </sheetViews>
  <sheetFormatPr defaultColWidth="9" defaultRowHeight="13.5"/>
  <cols>
    <col min="1" max="1" width="16.625" customWidth="1"/>
    <col min="2" max="2" width="25" customWidth="1"/>
    <col min="3" max="3" width="15.625" customWidth="1"/>
    <col min="4" max="4" width="14" customWidth="1"/>
    <col min="11" max="11" width="14.37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2"/>
      <c r="K1" s="2"/>
    </row>
    <row r="2" ht="15" spans="1:11">
      <c r="A2" s="4" t="s">
        <v>1</v>
      </c>
      <c r="B2" s="4"/>
      <c r="C2" s="4"/>
      <c r="D2" s="4"/>
      <c r="E2" s="5">
        <v>45623</v>
      </c>
      <c r="F2" s="5"/>
      <c r="G2" s="5"/>
      <c r="H2" s="5"/>
      <c r="I2" s="5"/>
      <c r="J2" s="5"/>
      <c r="K2" s="5"/>
    </row>
    <row r="3" spans="1:11">
      <c r="A3" s="6" t="s">
        <v>2</v>
      </c>
      <c r="B3" s="7"/>
      <c r="C3" s="7"/>
      <c r="D3" s="7"/>
      <c r="E3" s="8" t="s">
        <v>3</v>
      </c>
      <c r="F3" s="9"/>
      <c r="G3" s="9"/>
      <c r="H3" s="9"/>
      <c r="I3" s="9"/>
      <c r="J3" s="9"/>
      <c r="K3" s="9"/>
    </row>
    <row r="4" spans="1:11">
      <c r="A4" s="7"/>
      <c r="B4" s="7"/>
      <c r="C4" s="7"/>
      <c r="D4" s="7"/>
      <c r="E4" s="9"/>
      <c r="F4" s="9"/>
      <c r="G4" s="9"/>
      <c r="H4" s="9"/>
      <c r="I4" s="9"/>
      <c r="J4" s="9"/>
      <c r="K4" s="9"/>
    </row>
    <row r="5" ht="15" spans="1:11">
      <c r="A5" s="4"/>
      <c r="B5" s="4"/>
      <c r="C5" s="4"/>
      <c r="D5" s="10"/>
      <c r="E5" s="11"/>
      <c r="F5" s="12"/>
      <c r="G5" s="11"/>
      <c r="H5" s="11"/>
      <c r="I5" s="11"/>
      <c r="J5" s="11"/>
      <c r="K5" s="11"/>
    </row>
    <row r="6" ht="25.5" spans="1:11">
      <c r="A6" s="13" t="s">
        <v>4</v>
      </c>
      <c r="B6" s="14" t="s">
        <v>5</v>
      </c>
      <c r="C6" s="15" t="s">
        <v>6</v>
      </c>
      <c r="D6" s="15" t="s">
        <v>6</v>
      </c>
      <c r="E6" s="16" t="s">
        <v>7</v>
      </c>
      <c r="F6" s="16" t="s">
        <v>8</v>
      </c>
      <c r="G6" s="16" t="s">
        <v>9</v>
      </c>
      <c r="H6" s="15" t="s">
        <v>10</v>
      </c>
      <c r="I6" s="48" t="s">
        <v>11</v>
      </c>
      <c r="J6" s="48" t="s">
        <v>12</v>
      </c>
      <c r="K6" s="14" t="s">
        <v>13</v>
      </c>
    </row>
    <row r="7" ht="24.75" spans="1:11">
      <c r="A7" s="17" t="s">
        <v>14</v>
      </c>
      <c r="B7" s="18" t="s">
        <v>15</v>
      </c>
      <c r="C7" s="19" t="s">
        <v>16</v>
      </c>
      <c r="D7" s="20" t="s">
        <v>17</v>
      </c>
      <c r="E7" s="21" t="s">
        <v>18</v>
      </c>
      <c r="F7" s="21" t="s">
        <v>19</v>
      </c>
      <c r="G7" s="21" t="s">
        <v>20</v>
      </c>
      <c r="H7" s="22" t="s">
        <v>21</v>
      </c>
      <c r="I7" s="49" t="s">
        <v>22</v>
      </c>
      <c r="J7" s="49" t="s">
        <v>23</v>
      </c>
      <c r="K7" s="18" t="s">
        <v>24</v>
      </c>
    </row>
    <row r="8" ht="15" spans="1:11">
      <c r="A8" s="23" t="s">
        <v>25</v>
      </c>
      <c r="B8" s="24" t="s">
        <v>26</v>
      </c>
      <c r="C8" s="25" t="s">
        <v>27</v>
      </c>
      <c r="D8" s="25" t="s">
        <v>28</v>
      </c>
      <c r="E8" s="26">
        <v>1572</v>
      </c>
      <c r="F8" s="26"/>
      <c r="G8" s="26">
        <v>1654</v>
      </c>
      <c r="H8" s="26">
        <v>1</v>
      </c>
      <c r="I8" s="26"/>
      <c r="J8" s="26">
        <v>2.4</v>
      </c>
      <c r="K8" s="26" t="s">
        <v>29</v>
      </c>
    </row>
    <row r="9" ht="15" spans="1:11">
      <c r="A9" s="27"/>
      <c r="B9" s="24" t="s">
        <v>30</v>
      </c>
      <c r="C9" s="28"/>
      <c r="D9" s="28"/>
      <c r="E9" s="26">
        <v>490</v>
      </c>
      <c r="F9" s="26"/>
      <c r="G9" s="26">
        <v>505</v>
      </c>
      <c r="H9" s="26"/>
      <c r="I9" s="26"/>
      <c r="J9" s="26"/>
      <c r="K9" s="26"/>
    </row>
    <row r="10" spans="1:11">
      <c r="A10" s="26" t="s">
        <v>31</v>
      </c>
      <c r="B10" s="26"/>
      <c r="C10" s="26"/>
      <c r="D10" s="26"/>
      <c r="E10" s="26">
        <f>SUM(E8:E9)</f>
        <v>2062</v>
      </c>
      <c r="F10" s="26"/>
      <c r="G10" s="26">
        <f>SUM(G8:G9)</f>
        <v>2159</v>
      </c>
      <c r="H10" s="26">
        <f>SUM(H8:H9)</f>
        <v>1</v>
      </c>
      <c r="I10" s="26"/>
      <c r="J10" s="26">
        <f>SUM(J8:J9)</f>
        <v>2.4</v>
      </c>
      <c r="K10" s="26"/>
    </row>
    <row r="13" spans="1:7">
      <c r="A13" s="29" t="s">
        <v>32</v>
      </c>
      <c r="B13" s="29" t="s">
        <v>33</v>
      </c>
      <c r="C13" s="30" t="s">
        <v>18</v>
      </c>
      <c r="D13" s="31" t="s">
        <v>34</v>
      </c>
      <c r="E13" s="29"/>
      <c r="F13" s="29" t="s">
        <v>35</v>
      </c>
      <c r="G13" s="29" t="s">
        <v>36</v>
      </c>
    </row>
    <row r="14" ht="15" spans="1:7">
      <c r="A14" s="32" t="s">
        <v>37</v>
      </c>
      <c r="B14" s="33" t="s">
        <v>38</v>
      </c>
      <c r="C14" s="30">
        <v>23.69</v>
      </c>
      <c r="D14" s="31">
        <f t="shared" ref="D14:D48" si="0">C14*1.03+1</f>
        <v>25.4007</v>
      </c>
      <c r="E14" s="34" t="s">
        <v>39</v>
      </c>
      <c r="F14" s="35" t="s">
        <v>40</v>
      </c>
      <c r="G14" s="36" t="s">
        <v>41</v>
      </c>
    </row>
    <row r="15" ht="15" spans="1:7">
      <c r="A15" s="37"/>
      <c r="B15" s="33" t="s">
        <v>42</v>
      </c>
      <c r="C15" s="30">
        <v>47.38</v>
      </c>
      <c r="D15" s="31">
        <f t="shared" si="0"/>
        <v>49.8014</v>
      </c>
      <c r="E15" s="38"/>
      <c r="F15" s="39"/>
      <c r="G15" s="40"/>
    </row>
    <row r="16" ht="15" spans="1:7">
      <c r="A16" s="37"/>
      <c r="B16" s="33" t="s">
        <v>43</v>
      </c>
      <c r="C16" s="30">
        <v>71.07</v>
      </c>
      <c r="D16" s="31">
        <f t="shared" si="0"/>
        <v>74.2021</v>
      </c>
      <c r="E16" s="38"/>
      <c r="F16" s="39"/>
      <c r="G16" s="40"/>
    </row>
    <row r="17" ht="15" spans="1:7">
      <c r="A17" s="37"/>
      <c r="B17" s="33" t="s">
        <v>44</v>
      </c>
      <c r="C17" s="30">
        <v>71.07</v>
      </c>
      <c r="D17" s="31">
        <f t="shared" si="0"/>
        <v>74.2021</v>
      </c>
      <c r="E17" s="38"/>
      <c r="F17" s="39"/>
      <c r="G17" s="40"/>
    </row>
    <row r="18" ht="15" spans="1:7">
      <c r="A18" s="37"/>
      <c r="B18" s="33" t="s">
        <v>45</v>
      </c>
      <c r="C18" s="30">
        <v>47.38</v>
      </c>
      <c r="D18" s="31">
        <f t="shared" si="0"/>
        <v>49.8014</v>
      </c>
      <c r="E18" s="38"/>
      <c r="F18" s="39"/>
      <c r="G18" s="40"/>
    </row>
    <row r="19" ht="15" spans="1:7">
      <c r="A19" s="37"/>
      <c r="B19" s="33" t="s">
        <v>46</v>
      </c>
      <c r="C19" s="30">
        <v>47.38</v>
      </c>
      <c r="D19" s="31">
        <f t="shared" si="0"/>
        <v>49.8014</v>
      </c>
      <c r="E19" s="38"/>
      <c r="F19" s="39"/>
      <c r="G19" s="40"/>
    </row>
    <row r="20" ht="15" spans="1:7">
      <c r="A20" s="41"/>
      <c r="B20" s="33" t="s">
        <v>47</v>
      </c>
      <c r="C20" s="30">
        <v>23.69</v>
      </c>
      <c r="D20" s="31">
        <f t="shared" si="0"/>
        <v>25.4007</v>
      </c>
      <c r="E20" s="42"/>
      <c r="F20" s="43"/>
      <c r="G20" s="40"/>
    </row>
    <row r="21" ht="15" spans="1:7">
      <c r="A21" s="32" t="s">
        <v>48</v>
      </c>
      <c r="B21" s="33" t="s">
        <v>38</v>
      </c>
      <c r="C21" s="30">
        <v>18.54</v>
      </c>
      <c r="D21" s="31">
        <f t="shared" si="0"/>
        <v>20.0962</v>
      </c>
      <c r="E21" s="34" t="s">
        <v>39</v>
      </c>
      <c r="F21" s="35" t="s">
        <v>40</v>
      </c>
      <c r="G21" s="40"/>
    </row>
    <row r="22" ht="15" spans="1:7">
      <c r="A22" s="37"/>
      <c r="B22" s="33" t="s">
        <v>42</v>
      </c>
      <c r="C22" s="30">
        <v>37.08</v>
      </c>
      <c r="D22" s="31">
        <f t="shared" si="0"/>
        <v>39.1924</v>
      </c>
      <c r="E22" s="38"/>
      <c r="F22" s="39"/>
      <c r="G22" s="40"/>
    </row>
    <row r="23" ht="15" spans="1:7">
      <c r="A23" s="37"/>
      <c r="B23" s="33" t="s">
        <v>43</v>
      </c>
      <c r="C23" s="30">
        <v>55.62</v>
      </c>
      <c r="D23" s="31">
        <f t="shared" si="0"/>
        <v>58.2886</v>
      </c>
      <c r="E23" s="38"/>
      <c r="F23" s="39"/>
      <c r="G23" s="40"/>
    </row>
    <row r="24" ht="15" spans="1:7">
      <c r="A24" s="37"/>
      <c r="B24" s="33" t="s">
        <v>44</v>
      </c>
      <c r="C24" s="30">
        <v>55.62</v>
      </c>
      <c r="D24" s="31">
        <f t="shared" si="0"/>
        <v>58.2886</v>
      </c>
      <c r="E24" s="38"/>
      <c r="F24" s="39"/>
      <c r="G24" s="40"/>
    </row>
    <row r="25" ht="15" spans="1:7">
      <c r="A25" s="37"/>
      <c r="B25" s="33" t="s">
        <v>45</v>
      </c>
      <c r="C25" s="30">
        <v>37.08</v>
      </c>
      <c r="D25" s="31">
        <f t="shared" si="0"/>
        <v>39.1924</v>
      </c>
      <c r="E25" s="38"/>
      <c r="F25" s="39"/>
      <c r="G25" s="40"/>
    </row>
    <row r="26" ht="15" spans="1:7">
      <c r="A26" s="37"/>
      <c r="B26" s="33" t="s">
        <v>46</v>
      </c>
      <c r="C26" s="30">
        <v>37.08</v>
      </c>
      <c r="D26" s="31">
        <f t="shared" si="0"/>
        <v>39.1924</v>
      </c>
      <c r="E26" s="38"/>
      <c r="F26" s="39"/>
      <c r="G26" s="40"/>
    </row>
    <row r="27" ht="15" spans="1:7">
      <c r="A27" s="41"/>
      <c r="B27" s="33" t="s">
        <v>47</v>
      </c>
      <c r="C27" s="30">
        <v>18.54</v>
      </c>
      <c r="D27" s="31">
        <f t="shared" si="0"/>
        <v>20.0962</v>
      </c>
      <c r="E27" s="42"/>
      <c r="F27" s="43"/>
      <c r="G27" s="40"/>
    </row>
    <row r="28" ht="15" spans="1:7">
      <c r="A28" s="32" t="s">
        <v>49</v>
      </c>
      <c r="B28" s="33" t="s">
        <v>38</v>
      </c>
      <c r="C28" s="30">
        <v>25.75</v>
      </c>
      <c r="D28" s="31">
        <f t="shared" si="0"/>
        <v>27.5225</v>
      </c>
      <c r="E28" s="34" t="s">
        <v>39</v>
      </c>
      <c r="F28" s="35" t="s">
        <v>40</v>
      </c>
      <c r="G28" s="40"/>
    </row>
    <row r="29" ht="15" spans="1:7">
      <c r="A29" s="37"/>
      <c r="B29" s="33" t="s">
        <v>42</v>
      </c>
      <c r="C29" s="30">
        <v>51.5</v>
      </c>
      <c r="D29" s="31">
        <f t="shared" si="0"/>
        <v>54.045</v>
      </c>
      <c r="E29" s="38"/>
      <c r="F29" s="39"/>
      <c r="G29" s="40"/>
    </row>
    <row r="30" ht="15" spans="1:7">
      <c r="A30" s="37"/>
      <c r="B30" s="33" t="s">
        <v>43</v>
      </c>
      <c r="C30" s="30">
        <v>77.25</v>
      </c>
      <c r="D30" s="31">
        <f t="shared" si="0"/>
        <v>80.5675</v>
      </c>
      <c r="E30" s="38"/>
      <c r="F30" s="39"/>
      <c r="G30" s="40"/>
    </row>
    <row r="31" ht="15" spans="1:7">
      <c r="A31" s="37"/>
      <c r="B31" s="33" t="s">
        <v>44</v>
      </c>
      <c r="C31" s="30">
        <v>77.25</v>
      </c>
      <c r="D31" s="31">
        <f t="shared" si="0"/>
        <v>80.5675</v>
      </c>
      <c r="E31" s="38"/>
      <c r="F31" s="39"/>
      <c r="G31" s="40"/>
    </row>
    <row r="32" ht="15" spans="1:7">
      <c r="A32" s="37"/>
      <c r="B32" s="33" t="s">
        <v>45</v>
      </c>
      <c r="C32" s="30">
        <v>51.5</v>
      </c>
      <c r="D32" s="31">
        <f t="shared" si="0"/>
        <v>54.045</v>
      </c>
      <c r="E32" s="38"/>
      <c r="F32" s="39"/>
      <c r="G32" s="40"/>
    </row>
    <row r="33" ht="15" spans="1:7">
      <c r="A33" s="37"/>
      <c r="B33" s="33" t="s">
        <v>46</v>
      </c>
      <c r="C33" s="30">
        <v>51.5</v>
      </c>
      <c r="D33" s="31">
        <f t="shared" si="0"/>
        <v>54.045</v>
      </c>
      <c r="E33" s="38"/>
      <c r="F33" s="39"/>
      <c r="G33" s="40"/>
    </row>
    <row r="34" ht="15" spans="1:7">
      <c r="A34" s="41"/>
      <c r="B34" s="33" t="s">
        <v>47</v>
      </c>
      <c r="C34" s="30">
        <v>25.75</v>
      </c>
      <c r="D34" s="31">
        <f t="shared" si="0"/>
        <v>27.5225</v>
      </c>
      <c r="E34" s="42"/>
      <c r="F34" s="43"/>
      <c r="G34" s="40"/>
    </row>
    <row r="35" ht="15" spans="1:7">
      <c r="A35" s="32" t="s">
        <v>50</v>
      </c>
      <c r="B35" s="33" t="s">
        <v>38</v>
      </c>
      <c r="C35" s="30">
        <v>24.72</v>
      </c>
      <c r="D35" s="31">
        <f t="shared" si="0"/>
        <v>26.4616</v>
      </c>
      <c r="E35" s="34" t="s">
        <v>39</v>
      </c>
      <c r="F35" s="35" t="s">
        <v>40</v>
      </c>
      <c r="G35" s="40"/>
    </row>
    <row r="36" ht="15" spans="1:7">
      <c r="A36" s="37"/>
      <c r="B36" s="33" t="s">
        <v>42</v>
      </c>
      <c r="C36" s="30">
        <v>49.44</v>
      </c>
      <c r="D36" s="31">
        <f t="shared" si="0"/>
        <v>51.9232</v>
      </c>
      <c r="E36" s="38"/>
      <c r="F36" s="39"/>
      <c r="G36" s="40"/>
    </row>
    <row r="37" ht="15" spans="1:7">
      <c r="A37" s="37"/>
      <c r="B37" s="33" t="s">
        <v>43</v>
      </c>
      <c r="C37" s="30">
        <v>74.16</v>
      </c>
      <c r="D37" s="31">
        <f t="shared" si="0"/>
        <v>77.3848</v>
      </c>
      <c r="E37" s="38"/>
      <c r="F37" s="39"/>
      <c r="G37" s="40"/>
    </row>
    <row r="38" ht="15" spans="1:7">
      <c r="A38" s="37"/>
      <c r="B38" s="33" t="s">
        <v>44</v>
      </c>
      <c r="C38" s="30">
        <v>74.16</v>
      </c>
      <c r="D38" s="31">
        <f t="shared" si="0"/>
        <v>77.3848</v>
      </c>
      <c r="E38" s="38"/>
      <c r="F38" s="39"/>
      <c r="G38" s="40"/>
    </row>
    <row r="39" ht="15" spans="1:7">
      <c r="A39" s="37"/>
      <c r="B39" s="33" t="s">
        <v>45</v>
      </c>
      <c r="C39" s="30">
        <v>49.44</v>
      </c>
      <c r="D39" s="31">
        <f t="shared" si="0"/>
        <v>51.9232</v>
      </c>
      <c r="E39" s="38"/>
      <c r="F39" s="39"/>
      <c r="G39" s="40"/>
    </row>
    <row r="40" ht="15" spans="1:7">
      <c r="A40" s="37"/>
      <c r="B40" s="33" t="s">
        <v>46</v>
      </c>
      <c r="C40" s="30">
        <v>49.44</v>
      </c>
      <c r="D40" s="31">
        <f t="shared" si="0"/>
        <v>51.9232</v>
      </c>
      <c r="E40" s="38"/>
      <c r="F40" s="39"/>
      <c r="G40" s="40"/>
    </row>
    <row r="41" ht="15" spans="1:7">
      <c r="A41" s="41"/>
      <c r="B41" s="33" t="s">
        <v>47</v>
      </c>
      <c r="C41" s="30">
        <v>24.72</v>
      </c>
      <c r="D41" s="31">
        <f t="shared" si="0"/>
        <v>26.4616</v>
      </c>
      <c r="E41" s="42"/>
      <c r="F41" s="43"/>
      <c r="G41" s="40"/>
    </row>
    <row r="42" ht="15" spans="1:7">
      <c r="A42" s="32" t="s">
        <v>51</v>
      </c>
      <c r="B42" s="33" t="s">
        <v>38</v>
      </c>
      <c r="C42" s="30">
        <v>19.57</v>
      </c>
      <c r="D42" s="31">
        <f t="shared" si="0"/>
        <v>21.1571</v>
      </c>
      <c r="E42" s="34" t="s">
        <v>39</v>
      </c>
      <c r="F42" s="36" t="s">
        <v>40</v>
      </c>
      <c r="G42" s="40"/>
    </row>
    <row r="43" ht="15" spans="1:7">
      <c r="A43" s="37"/>
      <c r="B43" s="33" t="s">
        <v>42</v>
      </c>
      <c r="C43" s="30">
        <v>39.14</v>
      </c>
      <c r="D43" s="31">
        <f t="shared" si="0"/>
        <v>41.3142</v>
      </c>
      <c r="E43" s="38"/>
      <c r="F43" s="40"/>
      <c r="G43" s="40"/>
    </row>
    <row r="44" ht="15" spans="1:7">
      <c r="A44" s="37"/>
      <c r="B44" s="33" t="s">
        <v>43</v>
      </c>
      <c r="C44" s="30">
        <v>58.71</v>
      </c>
      <c r="D44" s="31">
        <f t="shared" si="0"/>
        <v>61.4713</v>
      </c>
      <c r="E44" s="38"/>
      <c r="F44" s="40"/>
      <c r="G44" s="40"/>
    </row>
    <row r="45" ht="15" spans="1:7">
      <c r="A45" s="37"/>
      <c r="B45" s="33" t="s">
        <v>44</v>
      </c>
      <c r="C45" s="30">
        <v>58.71</v>
      </c>
      <c r="D45" s="31">
        <f t="shared" si="0"/>
        <v>61.4713</v>
      </c>
      <c r="E45" s="38"/>
      <c r="F45" s="40"/>
      <c r="G45" s="40"/>
    </row>
    <row r="46" ht="15" spans="1:7">
      <c r="A46" s="37"/>
      <c r="B46" s="33" t="s">
        <v>45</v>
      </c>
      <c r="C46" s="30">
        <v>39.14</v>
      </c>
      <c r="D46" s="31">
        <f t="shared" si="0"/>
        <v>41.3142</v>
      </c>
      <c r="E46" s="38"/>
      <c r="F46" s="40"/>
      <c r="G46" s="40"/>
    </row>
    <row r="47" ht="15" spans="1:7">
      <c r="A47" s="37"/>
      <c r="B47" s="33" t="s">
        <v>46</v>
      </c>
      <c r="C47" s="30">
        <v>39.14</v>
      </c>
      <c r="D47" s="31">
        <f t="shared" si="0"/>
        <v>41.3142</v>
      </c>
      <c r="E47" s="38"/>
      <c r="F47" s="40"/>
      <c r="G47" s="40"/>
    </row>
    <row r="48" ht="15" spans="1:7">
      <c r="A48" s="41"/>
      <c r="B48" s="33" t="s">
        <v>47</v>
      </c>
      <c r="C48" s="30">
        <v>19.57</v>
      </c>
      <c r="D48" s="31">
        <f t="shared" si="0"/>
        <v>21.1571</v>
      </c>
      <c r="E48" s="42"/>
      <c r="F48" s="44"/>
      <c r="G48" s="44"/>
    </row>
    <row r="49" spans="1:7">
      <c r="A49" s="29" t="s">
        <v>31</v>
      </c>
      <c r="B49" s="29"/>
      <c r="C49" s="30">
        <f>SUM(C14:C48)</f>
        <v>1571.78</v>
      </c>
      <c r="D49" s="31">
        <f>SUM(D14:D48)</f>
        <v>1653.9334</v>
      </c>
      <c r="E49" s="29"/>
      <c r="F49" s="29"/>
      <c r="G49" s="29"/>
    </row>
    <row r="50" spans="3:4">
      <c r="C50" s="45"/>
      <c r="D50" s="45"/>
    </row>
    <row r="51" spans="3:4">
      <c r="C51" s="45"/>
      <c r="D51" s="45"/>
    </row>
    <row r="52" ht="15" spans="1:6">
      <c r="A52" s="26" t="s">
        <v>52</v>
      </c>
      <c r="B52" s="26"/>
      <c r="C52" s="46">
        <v>490</v>
      </c>
      <c r="D52" s="46">
        <f>C52*1.03</f>
        <v>504.7</v>
      </c>
      <c r="E52" s="26"/>
      <c r="F52" s="47">
        <v>1488229</v>
      </c>
    </row>
  </sheetData>
  <mergeCells count="27">
    <mergeCell ref="A1:K1"/>
    <mergeCell ref="A2:D2"/>
    <mergeCell ref="E2:K2"/>
    <mergeCell ref="A8:A9"/>
    <mergeCell ref="A14:A20"/>
    <mergeCell ref="A21:A27"/>
    <mergeCell ref="A28:A34"/>
    <mergeCell ref="A35:A41"/>
    <mergeCell ref="A42:A48"/>
    <mergeCell ref="C8:C9"/>
    <mergeCell ref="D8:D9"/>
    <mergeCell ref="E14:E20"/>
    <mergeCell ref="E21:E27"/>
    <mergeCell ref="E28:E34"/>
    <mergeCell ref="E35:E41"/>
    <mergeCell ref="E42:E48"/>
    <mergeCell ref="F14:F20"/>
    <mergeCell ref="F21:F27"/>
    <mergeCell ref="F28:F34"/>
    <mergeCell ref="F35:F41"/>
    <mergeCell ref="F42:F48"/>
    <mergeCell ref="G14:G48"/>
    <mergeCell ref="H8:H9"/>
    <mergeCell ref="J8:J9"/>
    <mergeCell ref="K8:K9"/>
    <mergeCell ref="A3:D4"/>
    <mergeCell ref="E3:K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MAN1YU</cp:lastModifiedBy>
  <dcterms:created xsi:type="dcterms:W3CDTF">2023-05-12T11:15:00Z</dcterms:created>
  <dcterms:modified xsi:type="dcterms:W3CDTF">2024-11-27T06:26:51Z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32B39D84793A43DA980052884A9A65B3_13</vt:lpwstr>
  </property>
</Properties>
</file>