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<sst xmlns="http://schemas.openxmlformats.org/spreadsheetml/2006/main" count="251" uniqueCount="67">
  <si>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</si>
  <si>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</si>
  <si>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</si>
  <si>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孙金华13860787185  福建省晋江市英林镇中兴路117号厂房福建省晋江市英林镇琳瑞服饰有限公司 韵达快运928842081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</si>
  <si>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</si>
  <si>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</si>
  <si>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</si>
  <si>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</si>
  <si>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</si>
  <si>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</si>
  <si>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</si>
  <si>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</si>
  <si>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</si>
  <si>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</si>
  <si>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</si>
  <si>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</si>
  <si>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</si>
  <si>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</si>
  <si>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</si>
  <si>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</si>
  <si>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</si>
  <si>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</si>
  <si>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</si>
  <si>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</si>
  <si>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</si>
  <si>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P24120031</t>
  </si>
  <si>
    <t xml:space="preserve">21 AULBW09844                                     </t>
  </si>
  <si>
    <t xml:space="preserve">S24120021 </t>
  </si>
  <si>
    <t xml:space="preserve">B7213AX                                                                                             </t>
  </si>
  <si>
    <t>46*35*21</t>
  </si>
  <si>
    <t xml:space="preserve">E0205AX                                                                                             </t>
  </si>
  <si>
    <t xml:space="preserve">E0206AX                                                                                             </t>
  </si>
  <si>
    <t xml:space="preserve">E0208AX                                                                                             </t>
  </si>
  <si>
    <t xml:space="preserve">E0209AX                                                                                             </t>
  </si>
  <si>
    <t xml:space="preserve">E4351AX                                                                                             </t>
  </si>
  <si>
    <t>总计</t>
  </si>
  <si>
    <t>快递费：24元</t>
  </si>
  <si>
    <t>颜色</t>
  </si>
  <si>
    <t>尺码</t>
  </si>
  <si>
    <t>生产数</t>
  </si>
  <si>
    <t>PO号</t>
  </si>
  <si>
    <t>款号</t>
  </si>
  <si>
    <t>BK81 - BLACK</t>
  </si>
  <si>
    <t>XS</t>
  </si>
  <si>
    <t>无价格</t>
  </si>
  <si>
    <t>B7213AX</t>
  </si>
  <si>
    <t>BN341</t>
  </si>
  <si>
    <t>XXS</t>
  </si>
  <si>
    <t>E0208AX</t>
  </si>
  <si>
    <t>S</t>
  </si>
  <si>
    <t>M</t>
  </si>
  <si>
    <t>L</t>
  </si>
  <si>
    <t>XL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</si>
  <si>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</si>
  <si>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</si>
  <si>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YL106</t>
  </si>
  <si>
    <t>E0205AX</t>
  </si>
  <si>
    <t>BE114 - SAX</t>
  </si>
  <si>
    <t>E0209AX</t>
  </si>
  <si>
    <t>XXL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</si>
  <si>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  <r>
      <rPr>
        <b/>
        <sz val="11"/>
        <rFont val="宋体"/>
        <charset val="134"/>
      </rPr>
      <t>（不含1474977/1474978）</t>
    </r>
  </si>
  <si>
    <t>E0206AX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</si>
  <si>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  <r>
      <rPr>
        <b/>
        <sz val="11"/>
        <rFont val="宋体"/>
        <charset val="134"/>
      </rPr>
      <t>（不含</t>
    </r>
    <r>
      <rPr>
        <b/>
        <sz val="11"/>
        <rFont val="Calibri"/>
        <charset val="134"/>
      </rPr>
      <t>1474946/1474947</t>
    </r>
    <r>
      <rPr>
        <b/>
        <sz val="11"/>
        <rFont val="宋体"/>
        <charset val="134"/>
      </rPr>
      <t>）</t>
    </r>
  </si>
  <si>
    <t>E4351AX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</si>
  <si>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  <r>
      <rPr>
        <b/>
        <sz val="11"/>
        <rFont val="宋体"/>
        <charset val="134"/>
      </rPr>
      <t>（不含1498131/1485898）</t>
    </r>
  </si>
  <si>
    <t>第1箱</t>
  </si>
  <si>
    <t>第2箱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</si>
</sst>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9"/>
  <sheetViews>
    <sheetView tabSelected="1" workbookViewId="0">
      <selection activeCell="K7" sqref="K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4720</v>
      </c>
      <c r="F8" s="30"/>
      <c r="G8" s="30">
        <v>4872</v>
      </c>
      <c r="H8" s="31">
        <v>1</v>
      </c>
      <c r="I8" s="30"/>
      <c r="J8" s="30">
        <v>18.4</v>
      </c>
      <c r="K8" s="30" t="s">
        <v>29</v>
      </c>
    </row>
    <row r="9" ht="15" spans="1:11">
      <c r="A9" s="32"/>
      <c r="B9" s="33"/>
      <c r="C9" s="33"/>
      <c r="D9" s="29" t="s">
        <v>30</v>
      </c>
      <c r="E9" s="29">
        <v>5408</v>
      </c>
      <c r="F9" s="30"/>
      <c r="G9" s="30">
        <v>5594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29">
        <v>5755</v>
      </c>
      <c r="F10" s="30"/>
      <c r="G10" s="30">
        <v>5948</v>
      </c>
      <c r="H10" s="31"/>
      <c r="I10" s="30"/>
      <c r="J10" s="30"/>
      <c r="K10" s="30"/>
    </row>
    <row r="11" ht="15" spans="1:11">
      <c r="A11" s="32"/>
      <c r="B11" s="33"/>
      <c r="C11" s="33"/>
      <c r="D11" s="29" t="s">
        <v>32</v>
      </c>
      <c r="E11" s="29">
        <v>4306</v>
      </c>
      <c r="F11" s="30"/>
      <c r="G11" s="30">
        <v>4459</v>
      </c>
      <c r="H11" s="31">
        <v>2</v>
      </c>
      <c r="I11" s="30"/>
      <c r="J11" s="30">
        <v>14.75</v>
      </c>
      <c r="K11" s="30" t="s">
        <v>29</v>
      </c>
    </row>
    <row r="12" ht="15" spans="1:11">
      <c r="A12" s="32"/>
      <c r="B12" s="33"/>
      <c r="C12" s="33"/>
      <c r="D12" s="29" t="s">
        <v>33</v>
      </c>
      <c r="E12" s="29">
        <v>4754</v>
      </c>
      <c r="F12" s="30"/>
      <c r="G12" s="30">
        <v>4921</v>
      </c>
      <c r="H12" s="31"/>
      <c r="I12" s="30"/>
      <c r="J12" s="30"/>
      <c r="K12" s="30"/>
    </row>
    <row r="13" ht="15" spans="1:11">
      <c r="A13" s="34"/>
      <c r="B13" s="35"/>
      <c r="C13" s="35"/>
      <c r="D13" s="29" t="s">
        <v>34</v>
      </c>
      <c r="E13" s="29">
        <v>3452</v>
      </c>
      <c r="F13" s="30"/>
      <c r="G13" s="30">
        <v>3566</v>
      </c>
      <c r="H13" s="31"/>
      <c r="I13" s="30"/>
      <c r="J13" s="30"/>
      <c r="K13" s="30"/>
    </row>
    <row r="14" spans="1:11">
      <c r="A14" s="30" t="s">
        <v>35</v>
      </c>
      <c r="B14" s="30"/>
      <c r="C14" s="30"/>
      <c r="D14" s="30"/>
      <c r="E14" s="30">
        <f>SUM(E8:E13)</f>
        <v>28395</v>
      </c>
      <c r="F14" s="30"/>
      <c r="G14" s="30">
        <f>SUM(G8:G13)</f>
        <v>29360</v>
      </c>
      <c r="H14" s="31">
        <f>SUM(H8:H13)</f>
        <v>3</v>
      </c>
      <c r="I14" s="30"/>
      <c r="J14" s="30">
        <f>SUM(J8:J13)</f>
        <v>33.15</v>
      </c>
      <c r="K14" s="30"/>
    </row>
    <row r="16" spans="1:1">
      <c r="A16" s="36" t="s">
        <v>36</v>
      </c>
    </row>
    <row r="19" spans="1:16">
      <c r="A19" s="37" t="s">
        <v>37</v>
      </c>
      <c r="B19" s="37" t="s">
        <v>38</v>
      </c>
      <c r="C19" s="38" t="s">
        <v>18</v>
      </c>
      <c r="D19" s="39" t="s">
        <v>39</v>
      </c>
      <c r="E19" s="37"/>
      <c r="F19" s="37" t="s">
        <v>40</v>
      </c>
      <c r="G19" s="37" t="s">
        <v>41</v>
      </c>
      <c r="J19" s="37" t="s">
        <v>37</v>
      </c>
      <c r="K19" s="37" t="s">
        <v>38</v>
      </c>
      <c r="L19" s="38" t="s">
        <v>18</v>
      </c>
      <c r="M19" s="39" t="s">
        <v>39</v>
      </c>
      <c r="N19" s="37"/>
      <c r="O19" s="37" t="s">
        <v>40</v>
      </c>
      <c r="P19" s="37" t="s">
        <v>41</v>
      </c>
    </row>
    <row r="20" ht="15" spans="1:16">
      <c r="A20" s="40" t="s">
        <v>42</v>
      </c>
      <c r="B20" s="40" t="s">
        <v>43</v>
      </c>
      <c r="C20" s="38">
        <v>122</v>
      </c>
      <c r="D20" s="39">
        <f t="shared" ref="D20:D29" si="0">C20*1.03+1</f>
        <v>126.66</v>
      </c>
      <c r="E20" s="41" t="s">
        <v>44</v>
      </c>
      <c r="F20" s="40">
        <v>1498127</v>
      </c>
      <c r="G20" s="40" t="s">
        <v>45</v>
      </c>
      <c r="J20" s="29" t="s">
        <v>46</v>
      </c>
      <c r="K20" s="40" t="s">
        <v>47</v>
      </c>
      <c r="L20" s="38">
        <v>16</v>
      </c>
      <c r="M20" s="39">
        <f t="shared" ref="M20:M43" si="1">L20*1.03+1</f>
        <v>17.48</v>
      </c>
      <c r="N20" s="41" t="s">
        <v>44</v>
      </c>
      <c r="O20" s="40">
        <v>1483590</v>
      </c>
      <c r="P20" s="29" t="s">
        <v>48</v>
      </c>
    </row>
    <row r="21" ht="15" spans="1:16">
      <c r="A21" s="40"/>
      <c r="B21" s="40" t="s">
        <v>49</v>
      </c>
      <c r="C21" s="38">
        <v>242</v>
      </c>
      <c r="D21" s="39">
        <f t="shared" si="0"/>
        <v>250.26</v>
      </c>
      <c r="E21" s="41"/>
      <c r="F21" s="40"/>
      <c r="G21" s="40"/>
      <c r="J21" s="29"/>
      <c r="K21" s="40" t="s">
        <v>43</v>
      </c>
      <c r="L21" s="38">
        <v>32</v>
      </c>
      <c r="M21" s="39">
        <f t="shared" si="1"/>
        <v>33.96</v>
      </c>
      <c r="N21" s="41"/>
      <c r="O21" s="40"/>
      <c r="P21" s="29"/>
    </row>
    <row r="22" ht="15" spans="1:16">
      <c r="A22" s="40"/>
      <c r="B22" s="40" t="s">
        <v>50</v>
      </c>
      <c r="C22" s="38">
        <v>276</v>
      </c>
      <c r="D22" s="39">
        <f t="shared" si="0"/>
        <v>285.28</v>
      </c>
      <c r="E22" s="41"/>
      <c r="F22" s="40"/>
      <c r="G22" s="40"/>
      <c r="J22" s="29"/>
      <c r="K22" s="40" t="s">
        <v>49</v>
      </c>
      <c r="L22" s="38">
        <v>60</v>
      </c>
      <c r="M22" s="39">
        <f t="shared" si="1"/>
        <v>62.8</v>
      </c>
      <c r="N22" s="41"/>
      <c r="O22" s="40"/>
      <c r="P22" s="29"/>
    </row>
    <row r="23" ht="15" spans="1:16">
      <c r="A23" s="40"/>
      <c r="B23" s="40" t="s">
        <v>51</v>
      </c>
      <c r="C23" s="38">
        <v>286</v>
      </c>
      <c r="D23" s="39">
        <f t="shared" si="0"/>
        <v>295.58</v>
      </c>
      <c r="E23" s="41"/>
      <c r="F23" s="40"/>
      <c r="G23" s="40"/>
      <c r="J23" s="29"/>
      <c r="K23" s="40" t="s">
        <v>50</v>
      </c>
      <c r="L23" s="38">
        <v>58</v>
      </c>
      <c r="M23" s="39">
        <f t="shared" si="1"/>
        <v>60.74</v>
      </c>
      <c r="N23" s="41"/>
      <c r="O23" s="40"/>
      <c r="P23" s="29"/>
    </row>
    <row r="24" ht="15" spans="1:16">
      <c r="A24" s="40"/>
      <c r="B24" s="40" t="s">
        <v>52</v>
      </c>
      <c r="C24" s="38">
        <v>176</v>
      </c>
      <c r="D24" s="39">
        <f t="shared" si="0"/>
        <v>182.28</v>
      </c>
      <c r="E24" s="41"/>
      <c r="F24" s="40"/>
      <c r="G24" s="40"/>
      <c r="J24" s="29"/>
      <c r="K24" s="40" t="s">
        <v>51</v>
      </c>
      <c r="L24" s="38">
        <v>26</v>
      </c>
      <c r="M24" s="39">
        <f t="shared" si="1"/>
        <v>27.78</v>
      </c>
      <c r="N24" s="41"/>
      <c r="O24" s="40"/>
      <c r="P24" s="29"/>
    </row>
    <row r="25" ht="15" spans="1:16">
      <c r="A25" s="40" t="s">
        <v>42</v>
      </c>
      <c r="B25" s="40" t="s">
        <v>43</v>
      </c>
      <c r="C25" s="38">
        <v>426</v>
      </c>
      <c r="D25" s="39">
        <f t="shared" si="0"/>
        <v>439.78</v>
      </c>
      <c r="E25" s="41" t="s">
        <v>53</v>
      </c>
      <c r="F25" s="41" t="s">
        <v>54</v>
      </c>
      <c r="G25" s="40"/>
      <c r="J25" s="29"/>
      <c r="K25" s="40" t="s">
        <v>52</v>
      </c>
      <c r="L25" s="38">
        <v>8</v>
      </c>
      <c r="M25" s="39">
        <f t="shared" si="1"/>
        <v>9.24</v>
      </c>
      <c r="N25" s="41"/>
      <c r="O25" s="40"/>
      <c r="P25" s="29"/>
    </row>
    <row r="26" ht="15" spans="1:16">
      <c r="A26" s="40"/>
      <c r="B26" s="40" t="s">
        <v>49</v>
      </c>
      <c r="C26" s="38">
        <v>852</v>
      </c>
      <c r="D26" s="39">
        <f t="shared" si="0"/>
        <v>878.56</v>
      </c>
      <c r="E26" s="41"/>
      <c r="F26" s="41"/>
      <c r="G26" s="40"/>
      <c r="J26" s="29" t="s">
        <v>46</v>
      </c>
      <c r="K26" s="40" t="s">
        <v>47</v>
      </c>
      <c r="L26" s="38">
        <v>217</v>
      </c>
      <c r="M26" s="39">
        <f t="shared" si="1"/>
        <v>224.51</v>
      </c>
      <c r="N26" s="41" t="s">
        <v>53</v>
      </c>
      <c r="O26" s="41" t="s">
        <v>54</v>
      </c>
      <c r="P26" s="29"/>
    </row>
    <row r="27" ht="15" spans="1:16">
      <c r="A27" s="40"/>
      <c r="B27" s="40" t="s">
        <v>50</v>
      </c>
      <c r="C27" s="38">
        <v>922</v>
      </c>
      <c r="D27" s="39">
        <f t="shared" si="0"/>
        <v>950.66</v>
      </c>
      <c r="E27" s="41"/>
      <c r="F27" s="41"/>
      <c r="G27" s="40"/>
      <c r="J27" s="29"/>
      <c r="K27" s="40" t="s">
        <v>43</v>
      </c>
      <c r="L27" s="38">
        <v>217</v>
      </c>
      <c r="M27" s="39">
        <f t="shared" si="1"/>
        <v>224.51</v>
      </c>
      <c r="N27" s="41"/>
      <c r="O27" s="41"/>
      <c r="P27" s="29"/>
    </row>
    <row r="28" ht="15" spans="1:16">
      <c r="A28" s="40"/>
      <c r="B28" s="40" t="s">
        <v>51</v>
      </c>
      <c r="C28" s="38">
        <v>922</v>
      </c>
      <c r="D28" s="39">
        <f t="shared" si="0"/>
        <v>950.66</v>
      </c>
      <c r="E28" s="41"/>
      <c r="F28" s="41"/>
      <c r="G28" s="40"/>
      <c r="J28" s="29"/>
      <c r="K28" s="40" t="s">
        <v>49</v>
      </c>
      <c r="L28" s="38">
        <v>434</v>
      </c>
      <c r="M28" s="39">
        <f t="shared" si="1"/>
        <v>448.02</v>
      </c>
      <c r="N28" s="41"/>
      <c r="O28" s="41"/>
      <c r="P28" s="29"/>
    </row>
    <row r="29" ht="15" spans="1:16">
      <c r="A29" s="40"/>
      <c r="B29" s="40" t="s">
        <v>52</v>
      </c>
      <c r="C29" s="38">
        <v>496</v>
      </c>
      <c r="D29" s="39">
        <f t="shared" si="0"/>
        <v>511.88</v>
      </c>
      <c r="E29" s="41"/>
      <c r="F29" s="41"/>
      <c r="G29" s="40"/>
      <c r="J29" s="29"/>
      <c r="K29" s="40" t="s">
        <v>50</v>
      </c>
      <c r="L29" s="38">
        <v>434</v>
      </c>
      <c r="M29" s="39">
        <f t="shared" si="1"/>
        <v>448.02</v>
      </c>
      <c r="N29" s="41"/>
      <c r="O29" s="41"/>
      <c r="P29" s="29"/>
    </row>
    <row r="30" ht="15" spans="1:16">
      <c r="A30" s="37" t="s">
        <v>35</v>
      </c>
      <c r="B30" s="37"/>
      <c r="C30" s="38">
        <f>SUM(C20:C29)</f>
        <v>4720</v>
      </c>
      <c r="D30" s="39">
        <f>SUM(D20:D29)</f>
        <v>4871.6</v>
      </c>
      <c r="E30" s="37"/>
      <c r="F30" s="37"/>
      <c r="G30" s="37"/>
      <c r="J30" s="29"/>
      <c r="K30" s="40" t="s">
        <v>51</v>
      </c>
      <c r="L30" s="38">
        <v>434</v>
      </c>
      <c r="M30" s="39">
        <f t="shared" si="1"/>
        <v>448.02</v>
      </c>
      <c r="N30" s="41"/>
      <c r="O30" s="41"/>
      <c r="P30" s="29"/>
    </row>
    <row r="31" ht="15" spans="3:16">
      <c r="C31" s="42"/>
      <c r="D31" s="42"/>
      <c r="J31" s="29"/>
      <c r="K31" s="40" t="s">
        <v>52</v>
      </c>
      <c r="L31" s="38">
        <v>217</v>
      </c>
      <c r="M31" s="39">
        <f t="shared" si="1"/>
        <v>224.51</v>
      </c>
      <c r="N31" s="41"/>
      <c r="O31" s="41"/>
      <c r="P31" s="29"/>
    </row>
    <row r="32" ht="15" spans="3:16">
      <c r="C32" s="42"/>
      <c r="D32" s="42"/>
      <c r="J32" s="29" t="s">
        <v>55</v>
      </c>
      <c r="K32" s="40" t="s">
        <v>47</v>
      </c>
      <c r="L32" s="38">
        <v>16</v>
      </c>
      <c r="M32" s="39">
        <f t="shared" si="1"/>
        <v>17.48</v>
      </c>
      <c r="N32" s="41" t="s">
        <v>44</v>
      </c>
      <c r="O32" s="40">
        <v>1483590</v>
      </c>
      <c r="P32" s="29"/>
    </row>
    <row r="33" ht="15" spans="1:16">
      <c r="A33" s="37" t="s">
        <v>37</v>
      </c>
      <c r="B33" s="37" t="s">
        <v>38</v>
      </c>
      <c r="C33" s="38" t="s">
        <v>18</v>
      </c>
      <c r="D33" s="39" t="s">
        <v>39</v>
      </c>
      <c r="E33" s="37"/>
      <c r="F33" s="37" t="s">
        <v>40</v>
      </c>
      <c r="G33" s="37" t="s">
        <v>41</v>
      </c>
      <c r="J33" s="29"/>
      <c r="K33" s="40" t="s">
        <v>43</v>
      </c>
      <c r="L33" s="38">
        <v>32</v>
      </c>
      <c r="M33" s="39">
        <f t="shared" si="1"/>
        <v>33.96</v>
      </c>
      <c r="N33" s="41"/>
      <c r="O33" s="40"/>
      <c r="P33" s="29"/>
    </row>
    <row r="34" ht="15" spans="1:16">
      <c r="A34" s="40" t="s">
        <v>46</v>
      </c>
      <c r="B34" s="40" t="s">
        <v>47</v>
      </c>
      <c r="C34" s="38">
        <v>46</v>
      </c>
      <c r="D34" s="39">
        <f t="shared" ref="D34:D57" si="2">C34*1.03+1</f>
        <v>48.38</v>
      </c>
      <c r="E34" s="41" t="s">
        <v>44</v>
      </c>
      <c r="F34" s="40">
        <v>1483605</v>
      </c>
      <c r="G34" s="43" t="s">
        <v>56</v>
      </c>
      <c r="J34" s="29"/>
      <c r="K34" s="40" t="s">
        <v>49</v>
      </c>
      <c r="L34" s="38">
        <v>60</v>
      </c>
      <c r="M34" s="39">
        <f t="shared" si="1"/>
        <v>62.8</v>
      </c>
      <c r="N34" s="41"/>
      <c r="O34" s="40"/>
      <c r="P34" s="29"/>
    </row>
    <row r="35" ht="15" spans="1:16">
      <c r="A35" s="40"/>
      <c r="B35" s="40" t="s">
        <v>43</v>
      </c>
      <c r="C35" s="38">
        <v>54</v>
      </c>
      <c r="D35" s="39">
        <f t="shared" si="2"/>
        <v>56.62</v>
      </c>
      <c r="E35" s="41"/>
      <c r="F35" s="40"/>
      <c r="G35" s="44"/>
      <c r="J35" s="29"/>
      <c r="K35" s="40" t="s">
        <v>50</v>
      </c>
      <c r="L35" s="38">
        <v>58</v>
      </c>
      <c r="M35" s="39">
        <f t="shared" si="1"/>
        <v>60.74</v>
      </c>
      <c r="N35" s="41"/>
      <c r="O35" s="40"/>
      <c r="P35" s="29"/>
    </row>
    <row r="36" ht="15" spans="1:16">
      <c r="A36" s="40"/>
      <c r="B36" s="40" t="s">
        <v>49</v>
      </c>
      <c r="C36" s="38">
        <v>100</v>
      </c>
      <c r="D36" s="39">
        <f t="shared" si="2"/>
        <v>104</v>
      </c>
      <c r="E36" s="41"/>
      <c r="F36" s="40"/>
      <c r="G36" s="44"/>
      <c r="J36" s="29"/>
      <c r="K36" s="40" t="s">
        <v>51</v>
      </c>
      <c r="L36" s="38">
        <v>26</v>
      </c>
      <c r="M36" s="39">
        <f t="shared" si="1"/>
        <v>27.78</v>
      </c>
      <c r="N36" s="41"/>
      <c r="O36" s="40"/>
      <c r="P36" s="29"/>
    </row>
    <row r="37" ht="15" spans="1:16">
      <c r="A37" s="40"/>
      <c r="B37" s="40" t="s">
        <v>50</v>
      </c>
      <c r="C37" s="38">
        <v>98</v>
      </c>
      <c r="D37" s="39">
        <f t="shared" si="2"/>
        <v>101.94</v>
      </c>
      <c r="E37" s="41"/>
      <c r="F37" s="40"/>
      <c r="G37" s="44"/>
      <c r="J37" s="29"/>
      <c r="K37" s="40" t="s">
        <v>52</v>
      </c>
      <c r="L37" s="38">
        <v>8</v>
      </c>
      <c r="M37" s="39">
        <f t="shared" si="1"/>
        <v>9.24</v>
      </c>
      <c r="N37" s="41"/>
      <c r="O37" s="40"/>
      <c r="P37" s="29"/>
    </row>
    <row r="38" ht="15" spans="1:16">
      <c r="A38" s="40"/>
      <c r="B38" s="40" t="s">
        <v>51</v>
      </c>
      <c r="C38" s="38">
        <v>104</v>
      </c>
      <c r="D38" s="39">
        <f t="shared" si="2"/>
        <v>108.12</v>
      </c>
      <c r="E38" s="41"/>
      <c r="F38" s="40"/>
      <c r="G38" s="44"/>
      <c r="J38" s="29" t="s">
        <v>55</v>
      </c>
      <c r="K38" s="40" t="s">
        <v>47</v>
      </c>
      <c r="L38" s="38">
        <v>217</v>
      </c>
      <c r="M38" s="39">
        <f t="shared" si="1"/>
        <v>224.51</v>
      </c>
      <c r="N38" s="41" t="s">
        <v>53</v>
      </c>
      <c r="O38" s="41" t="s">
        <v>54</v>
      </c>
      <c r="P38" s="29"/>
    </row>
    <row r="39" ht="15" spans="1:16">
      <c r="A39" s="40"/>
      <c r="B39" s="40" t="s">
        <v>52</v>
      </c>
      <c r="C39" s="38">
        <v>52</v>
      </c>
      <c r="D39" s="39">
        <f t="shared" si="2"/>
        <v>54.56</v>
      </c>
      <c r="E39" s="41"/>
      <c r="F39" s="40"/>
      <c r="G39" s="44"/>
      <c r="J39" s="29"/>
      <c r="K39" s="40" t="s">
        <v>43</v>
      </c>
      <c r="L39" s="38">
        <v>217</v>
      </c>
      <c r="M39" s="39">
        <f t="shared" si="1"/>
        <v>224.51</v>
      </c>
      <c r="N39" s="41"/>
      <c r="O39" s="41"/>
      <c r="P39" s="29"/>
    </row>
    <row r="40" ht="15" spans="1:16">
      <c r="A40" s="40" t="s">
        <v>46</v>
      </c>
      <c r="B40" s="40" t="s">
        <v>47</v>
      </c>
      <c r="C40" s="38">
        <v>257</v>
      </c>
      <c r="D40" s="39">
        <f t="shared" si="2"/>
        <v>265.71</v>
      </c>
      <c r="E40" s="41" t="s">
        <v>53</v>
      </c>
      <c r="F40" s="41" t="s">
        <v>54</v>
      </c>
      <c r="G40" s="44"/>
      <c r="J40" s="29"/>
      <c r="K40" s="40" t="s">
        <v>49</v>
      </c>
      <c r="L40" s="38">
        <v>434</v>
      </c>
      <c r="M40" s="39">
        <f t="shared" si="1"/>
        <v>448.02</v>
      </c>
      <c r="N40" s="41"/>
      <c r="O40" s="41"/>
      <c r="P40" s="29"/>
    </row>
    <row r="41" ht="15" spans="1:16">
      <c r="A41" s="40"/>
      <c r="B41" s="40" t="s">
        <v>43</v>
      </c>
      <c r="C41" s="38">
        <v>257</v>
      </c>
      <c r="D41" s="39">
        <f t="shared" si="2"/>
        <v>265.71</v>
      </c>
      <c r="E41" s="41"/>
      <c r="F41" s="41"/>
      <c r="G41" s="44"/>
      <c r="J41" s="29"/>
      <c r="K41" s="40" t="s">
        <v>50</v>
      </c>
      <c r="L41" s="38">
        <v>434</v>
      </c>
      <c r="M41" s="39">
        <f t="shared" si="1"/>
        <v>448.02</v>
      </c>
      <c r="N41" s="41"/>
      <c r="O41" s="41"/>
      <c r="P41" s="29"/>
    </row>
    <row r="42" ht="15" spans="1:16">
      <c r="A42" s="40"/>
      <c r="B42" s="40" t="s">
        <v>49</v>
      </c>
      <c r="C42" s="38">
        <v>514</v>
      </c>
      <c r="D42" s="39">
        <f t="shared" si="2"/>
        <v>530.42</v>
      </c>
      <c r="E42" s="41"/>
      <c r="F42" s="41"/>
      <c r="G42" s="44"/>
      <c r="J42" s="29"/>
      <c r="K42" s="40" t="s">
        <v>51</v>
      </c>
      <c r="L42" s="38">
        <v>434</v>
      </c>
      <c r="M42" s="39">
        <f t="shared" si="1"/>
        <v>448.02</v>
      </c>
      <c r="N42" s="41"/>
      <c r="O42" s="41"/>
      <c r="P42" s="29"/>
    </row>
    <row r="43" ht="15" spans="1:16">
      <c r="A43" s="40"/>
      <c r="B43" s="40" t="s">
        <v>50</v>
      </c>
      <c r="C43" s="38">
        <v>514</v>
      </c>
      <c r="D43" s="39">
        <f t="shared" si="2"/>
        <v>530.42</v>
      </c>
      <c r="E43" s="41"/>
      <c r="F43" s="41"/>
      <c r="G43" s="44"/>
      <c r="J43" s="29"/>
      <c r="K43" s="40" t="s">
        <v>52</v>
      </c>
      <c r="L43" s="38">
        <v>217</v>
      </c>
      <c r="M43" s="39">
        <f t="shared" si="1"/>
        <v>224.51</v>
      </c>
      <c r="N43" s="41"/>
      <c r="O43" s="41"/>
      <c r="P43" s="29"/>
    </row>
    <row r="44" ht="15" spans="1:16">
      <c r="A44" s="40"/>
      <c r="B44" s="40" t="s">
        <v>51</v>
      </c>
      <c r="C44" s="38">
        <v>514</v>
      </c>
      <c r="D44" s="39">
        <f t="shared" si="2"/>
        <v>530.42</v>
      </c>
      <c r="E44" s="41"/>
      <c r="F44" s="41"/>
      <c r="G44" s="44"/>
      <c r="J44" s="37" t="s">
        <v>35</v>
      </c>
      <c r="K44" s="37"/>
      <c r="L44" s="38">
        <f>SUM(L20:L43)</f>
        <v>4306</v>
      </c>
      <c r="M44" s="39">
        <f>SUM(M20:M43)</f>
        <v>4459.18</v>
      </c>
      <c r="N44" s="37"/>
      <c r="O44" s="37"/>
      <c r="P44" s="37"/>
    </row>
    <row r="45" ht="15" spans="1:13">
      <c r="A45" s="40"/>
      <c r="B45" s="40" t="s">
        <v>52</v>
      </c>
      <c r="C45" s="38">
        <v>257</v>
      </c>
      <c r="D45" s="39">
        <f t="shared" si="2"/>
        <v>265.71</v>
      </c>
      <c r="E45" s="41"/>
      <c r="F45" s="41"/>
      <c r="G45" s="44"/>
      <c r="L45" s="42"/>
      <c r="M45" s="42"/>
    </row>
    <row r="46" ht="15" spans="1:13">
      <c r="A46" s="40" t="s">
        <v>55</v>
      </c>
      <c r="B46" s="40" t="s">
        <v>47</v>
      </c>
      <c r="C46" s="38">
        <v>46</v>
      </c>
      <c r="D46" s="39">
        <f t="shared" si="2"/>
        <v>48.38</v>
      </c>
      <c r="E46" s="41" t="s">
        <v>44</v>
      </c>
      <c r="F46" s="40">
        <v>1476504</v>
      </c>
      <c r="G46" s="44"/>
      <c r="L46" s="42"/>
      <c r="M46" s="42"/>
    </row>
    <row r="47" ht="15" spans="1:16">
      <c r="A47" s="40"/>
      <c r="B47" s="40" t="s">
        <v>43</v>
      </c>
      <c r="C47" s="38">
        <v>54</v>
      </c>
      <c r="D47" s="39">
        <f t="shared" si="2"/>
        <v>56.62</v>
      </c>
      <c r="E47" s="41"/>
      <c r="F47" s="40"/>
      <c r="G47" s="44"/>
      <c r="J47" s="37" t="s">
        <v>37</v>
      </c>
      <c r="K47" s="37" t="s">
        <v>38</v>
      </c>
      <c r="L47" s="38" t="s">
        <v>18</v>
      </c>
      <c r="M47" s="39" t="s">
        <v>39</v>
      </c>
      <c r="N47" s="37"/>
      <c r="O47" s="37" t="s">
        <v>40</v>
      </c>
      <c r="P47" s="37" t="s">
        <v>41</v>
      </c>
    </row>
    <row r="48" ht="15" spans="1:16">
      <c r="A48" s="40"/>
      <c r="B48" s="40" t="s">
        <v>49</v>
      </c>
      <c r="C48" s="38">
        <v>100</v>
      </c>
      <c r="D48" s="39">
        <f t="shared" si="2"/>
        <v>104</v>
      </c>
      <c r="E48" s="41"/>
      <c r="F48" s="40"/>
      <c r="G48" s="44"/>
      <c r="J48" s="29" t="s">
        <v>57</v>
      </c>
      <c r="K48" s="40" t="s">
        <v>43</v>
      </c>
      <c r="L48" s="38">
        <v>24</v>
      </c>
      <c r="M48" s="39">
        <f t="shared" ref="M48:M71" si="3">L48*1.03+1</f>
        <v>25.72</v>
      </c>
      <c r="N48" s="51" t="s">
        <v>44</v>
      </c>
      <c r="O48" s="40">
        <v>1474977</v>
      </c>
      <c r="P48" s="29" t="s">
        <v>58</v>
      </c>
    </row>
    <row r="49" ht="15" spans="1:16">
      <c r="A49" s="40"/>
      <c r="B49" s="40" t="s">
        <v>50</v>
      </c>
      <c r="C49" s="38">
        <v>98</v>
      </c>
      <c r="D49" s="39">
        <f t="shared" si="2"/>
        <v>101.94</v>
      </c>
      <c r="E49" s="41"/>
      <c r="F49" s="40"/>
      <c r="G49" s="44"/>
      <c r="J49" s="29"/>
      <c r="K49" s="40" t="s">
        <v>49</v>
      </c>
      <c r="L49" s="38">
        <v>88</v>
      </c>
      <c r="M49" s="39">
        <f t="shared" si="3"/>
        <v>91.64</v>
      </c>
      <c r="N49" s="51"/>
      <c r="O49" s="40"/>
      <c r="P49" s="29"/>
    </row>
    <row r="50" ht="15" spans="1:16">
      <c r="A50" s="40"/>
      <c r="B50" s="40" t="s">
        <v>51</v>
      </c>
      <c r="C50" s="38">
        <v>104</v>
      </c>
      <c r="D50" s="39">
        <f t="shared" si="2"/>
        <v>108.12</v>
      </c>
      <c r="E50" s="41"/>
      <c r="F50" s="40"/>
      <c r="G50" s="44"/>
      <c r="J50" s="29"/>
      <c r="K50" s="40" t="s">
        <v>50</v>
      </c>
      <c r="L50" s="38">
        <v>108</v>
      </c>
      <c r="M50" s="39">
        <f t="shared" si="3"/>
        <v>112.24</v>
      </c>
      <c r="N50" s="51"/>
      <c r="O50" s="40"/>
      <c r="P50" s="29"/>
    </row>
    <row r="51" ht="15" spans="1:16">
      <c r="A51" s="40"/>
      <c r="B51" s="40" t="s">
        <v>52</v>
      </c>
      <c r="C51" s="38">
        <v>52</v>
      </c>
      <c r="D51" s="39">
        <f t="shared" si="2"/>
        <v>54.56</v>
      </c>
      <c r="E51" s="41"/>
      <c r="F51" s="40"/>
      <c r="G51" s="44"/>
      <c r="J51" s="29"/>
      <c r="K51" s="40" t="s">
        <v>51</v>
      </c>
      <c r="L51" s="38">
        <v>92</v>
      </c>
      <c r="M51" s="39">
        <f t="shared" si="3"/>
        <v>95.76</v>
      </c>
      <c r="N51" s="51"/>
      <c r="O51" s="40"/>
      <c r="P51" s="29"/>
    </row>
    <row r="52" ht="15" spans="1:16">
      <c r="A52" s="40" t="s">
        <v>55</v>
      </c>
      <c r="B52" s="40" t="s">
        <v>47</v>
      </c>
      <c r="C52" s="38">
        <v>243</v>
      </c>
      <c r="D52" s="39">
        <f t="shared" si="2"/>
        <v>251.29</v>
      </c>
      <c r="E52" s="41" t="s">
        <v>53</v>
      </c>
      <c r="F52" s="41" t="s">
        <v>54</v>
      </c>
      <c r="G52" s="44"/>
      <c r="J52" s="29"/>
      <c r="K52" s="40" t="s">
        <v>52</v>
      </c>
      <c r="L52" s="38">
        <v>48</v>
      </c>
      <c r="M52" s="39">
        <f t="shared" si="3"/>
        <v>50.44</v>
      </c>
      <c r="N52" s="51"/>
      <c r="O52" s="40"/>
      <c r="P52" s="29"/>
    </row>
    <row r="53" ht="15" spans="1:16">
      <c r="A53" s="40"/>
      <c r="B53" s="40" t="s">
        <v>43</v>
      </c>
      <c r="C53" s="38">
        <v>243</v>
      </c>
      <c r="D53" s="39">
        <f t="shared" si="2"/>
        <v>251.29</v>
      </c>
      <c r="E53" s="41"/>
      <c r="F53" s="41"/>
      <c r="G53" s="44"/>
      <c r="J53" s="29"/>
      <c r="K53" s="40" t="s">
        <v>59</v>
      </c>
      <c r="L53" s="38">
        <v>40</v>
      </c>
      <c r="M53" s="39">
        <f t="shared" si="3"/>
        <v>42.2</v>
      </c>
      <c r="N53" s="51"/>
      <c r="O53" s="40"/>
      <c r="P53" s="29"/>
    </row>
    <row r="54" ht="15" spans="1:16">
      <c r="A54" s="40"/>
      <c r="B54" s="40" t="s">
        <v>49</v>
      </c>
      <c r="C54" s="38">
        <v>486</v>
      </c>
      <c r="D54" s="39">
        <f t="shared" si="2"/>
        <v>501.58</v>
      </c>
      <c r="E54" s="41"/>
      <c r="F54" s="41"/>
      <c r="G54" s="44"/>
      <c r="J54" s="29" t="s">
        <v>57</v>
      </c>
      <c r="K54" s="40" t="s">
        <v>43</v>
      </c>
      <c r="L54" s="38">
        <v>197</v>
      </c>
      <c r="M54" s="39">
        <f t="shared" si="3"/>
        <v>203.91</v>
      </c>
      <c r="N54" s="51" t="s">
        <v>53</v>
      </c>
      <c r="O54" s="51" t="s">
        <v>60</v>
      </c>
      <c r="P54" s="29"/>
    </row>
    <row r="55" ht="15" spans="1:16">
      <c r="A55" s="40"/>
      <c r="B55" s="40" t="s">
        <v>50</v>
      </c>
      <c r="C55" s="38">
        <v>486</v>
      </c>
      <c r="D55" s="39">
        <f t="shared" si="2"/>
        <v>501.58</v>
      </c>
      <c r="E55" s="41"/>
      <c r="F55" s="41"/>
      <c r="G55" s="44"/>
      <c r="J55" s="29"/>
      <c r="K55" s="40" t="s">
        <v>49</v>
      </c>
      <c r="L55" s="38">
        <v>394</v>
      </c>
      <c r="M55" s="39">
        <f t="shared" si="3"/>
        <v>406.82</v>
      </c>
      <c r="N55" s="51"/>
      <c r="O55" s="51"/>
      <c r="P55" s="29"/>
    </row>
    <row r="56" ht="15" spans="1:16">
      <c r="A56" s="40"/>
      <c r="B56" s="40" t="s">
        <v>51</v>
      </c>
      <c r="C56" s="38">
        <v>486</v>
      </c>
      <c r="D56" s="39">
        <f t="shared" si="2"/>
        <v>501.58</v>
      </c>
      <c r="E56" s="41"/>
      <c r="F56" s="41"/>
      <c r="G56" s="44"/>
      <c r="J56" s="29"/>
      <c r="K56" s="40" t="s">
        <v>50</v>
      </c>
      <c r="L56" s="38">
        <v>394</v>
      </c>
      <c r="M56" s="39">
        <f t="shared" si="3"/>
        <v>406.82</v>
      </c>
      <c r="N56" s="51"/>
      <c r="O56" s="51"/>
      <c r="P56" s="29"/>
    </row>
    <row r="57" ht="15" spans="1:16">
      <c r="A57" s="40"/>
      <c r="B57" s="40" t="s">
        <v>52</v>
      </c>
      <c r="C57" s="38">
        <v>243</v>
      </c>
      <c r="D57" s="39">
        <f t="shared" si="2"/>
        <v>251.29</v>
      </c>
      <c r="E57" s="41"/>
      <c r="F57" s="41"/>
      <c r="G57" s="45"/>
      <c r="J57" s="29"/>
      <c r="K57" s="40" t="s">
        <v>51</v>
      </c>
      <c r="L57" s="38">
        <v>394</v>
      </c>
      <c r="M57" s="39">
        <f t="shared" si="3"/>
        <v>406.82</v>
      </c>
      <c r="N57" s="51"/>
      <c r="O57" s="51"/>
      <c r="P57" s="29"/>
    </row>
    <row r="58" ht="15" spans="1:16">
      <c r="A58" s="37" t="s">
        <v>35</v>
      </c>
      <c r="B58" s="37"/>
      <c r="C58" s="38">
        <f>SUM(C34:C57)</f>
        <v>5408</v>
      </c>
      <c r="D58" s="39">
        <f>SUM(D34:D57)</f>
        <v>5594.24</v>
      </c>
      <c r="E58" s="37"/>
      <c r="F58" s="37"/>
      <c r="G58" s="37"/>
      <c r="J58" s="29"/>
      <c r="K58" s="40" t="s">
        <v>52</v>
      </c>
      <c r="L58" s="38">
        <v>197</v>
      </c>
      <c r="M58" s="39">
        <f t="shared" si="3"/>
        <v>203.91</v>
      </c>
      <c r="N58" s="51"/>
      <c r="O58" s="51"/>
      <c r="P58" s="29"/>
    </row>
    <row r="59" ht="15" spans="3:16">
      <c r="C59" s="42"/>
      <c r="D59" s="42"/>
      <c r="J59" s="29"/>
      <c r="K59" s="40" t="s">
        <v>59</v>
      </c>
      <c r="L59" s="38">
        <v>197</v>
      </c>
      <c r="M59" s="39">
        <f t="shared" si="3"/>
        <v>203.91</v>
      </c>
      <c r="N59" s="51"/>
      <c r="O59" s="51"/>
      <c r="P59" s="29"/>
    </row>
    <row r="60" ht="15" spans="3:16">
      <c r="C60" s="42"/>
      <c r="D60" s="42"/>
      <c r="J60" s="29" t="s">
        <v>46</v>
      </c>
      <c r="K60" s="40" t="s">
        <v>43</v>
      </c>
      <c r="L60" s="38">
        <v>30</v>
      </c>
      <c r="M60" s="39">
        <f t="shared" si="3"/>
        <v>31.9</v>
      </c>
      <c r="N60" s="51" t="s">
        <v>44</v>
      </c>
      <c r="O60" s="40">
        <v>1474977</v>
      </c>
      <c r="P60" s="29"/>
    </row>
    <row r="61" ht="15" spans="1:16">
      <c r="A61" s="37" t="s">
        <v>37</v>
      </c>
      <c r="B61" s="37" t="s">
        <v>38</v>
      </c>
      <c r="C61" s="38" t="s">
        <v>18</v>
      </c>
      <c r="D61" s="39" t="s">
        <v>39</v>
      </c>
      <c r="E61" s="37"/>
      <c r="F61" s="37" t="s">
        <v>40</v>
      </c>
      <c r="G61" s="37" t="s">
        <v>41</v>
      </c>
      <c r="J61" s="29"/>
      <c r="K61" s="40" t="s">
        <v>49</v>
      </c>
      <c r="L61" s="38">
        <v>110</v>
      </c>
      <c r="M61" s="39">
        <f t="shared" si="3"/>
        <v>114.3</v>
      </c>
      <c r="N61" s="51"/>
      <c r="O61" s="40"/>
      <c r="P61" s="29"/>
    </row>
    <row r="62" ht="15" spans="1:16">
      <c r="A62" s="46" t="s">
        <v>57</v>
      </c>
      <c r="B62" s="47" t="s">
        <v>49</v>
      </c>
      <c r="C62" s="38">
        <v>120</v>
      </c>
      <c r="D62" s="39">
        <f t="shared" ref="D62:D81" si="4">C62*1.03+1</f>
        <v>124.6</v>
      </c>
      <c r="E62" s="48" t="s">
        <v>44</v>
      </c>
      <c r="F62" s="47">
        <v>1474946</v>
      </c>
      <c r="G62" s="46" t="s">
        <v>61</v>
      </c>
      <c r="J62" s="29"/>
      <c r="K62" s="40" t="s">
        <v>50</v>
      </c>
      <c r="L62" s="38">
        <v>136</v>
      </c>
      <c r="M62" s="39">
        <f t="shared" si="3"/>
        <v>141.08</v>
      </c>
      <c r="N62" s="51"/>
      <c r="O62" s="40"/>
      <c r="P62" s="29"/>
    </row>
    <row r="63" ht="15" spans="1:16">
      <c r="A63" s="46"/>
      <c r="B63" s="47" t="s">
        <v>50</v>
      </c>
      <c r="C63" s="38">
        <v>180</v>
      </c>
      <c r="D63" s="39">
        <f t="shared" si="4"/>
        <v>186.4</v>
      </c>
      <c r="E63" s="48"/>
      <c r="F63" s="47"/>
      <c r="G63" s="46"/>
      <c r="J63" s="29"/>
      <c r="K63" s="40" t="s">
        <v>51</v>
      </c>
      <c r="L63" s="38">
        <v>116</v>
      </c>
      <c r="M63" s="39">
        <f t="shared" si="3"/>
        <v>120.48</v>
      </c>
      <c r="N63" s="51"/>
      <c r="O63" s="40"/>
      <c r="P63" s="29"/>
    </row>
    <row r="64" ht="15" spans="1:16">
      <c r="A64" s="46"/>
      <c r="B64" s="47" t="s">
        <v>51</v>
      </c>
      <c r="C64" s="38">
        <v>116</v>
      </c>
      <c r="D64" s="39">
        <f t="shared" si="4"/>
        <v>120.48</v>
      </c>
      <c r="E64" s="48"/>
      <c r="F64" s="47"/>
      <c r="G64" s="46"/>
      <c r="J64" s="29"/>
      <c r="K64" s="40" t="s">
        <v>52</v>
      </c>
      <c r="L64" s="38">
        <v>60</v>
      </c>
      <c r="M64" s="39">
        <f t="shared" si="3"/>
        <v>62.8</v>
      </c>
      <c r="N64" s="51"/>
      <c r="O64" s="40"/>
      <c r="P64" s="29"/>
    </row>
    <row r="65" ht="15" spans="1:16">
      <c r="A65" s="46"/>
      <c r="B65" s="47" t="s">
        <v>52</v>
      </c>
      <c r="C65" s="38">
        <v>50</v>
      </c>
      <c r="D65" s="39">
        <f t="shared" si="4"/>
        <v>52.5</v>
      </c>
      <c r="E65" s="48"/>
      <c r="F65" s="47"/>
      <c r="G65" s="46"/>
      <c r="J65" s="29"/>
      <c r="K65" s="40" t="s">
        <v>59</v>
      </c>
      <c r="L65" s="38">
        <v>50</v>
      </c>
      <c r="M65" s="39">
        <f t="shared" si="3"/>
        <v>52.5</v>
      </c>
      <c r="N65" s="51"/>
      <c r="O65" s="40"/>
      <c r="P65" s="29"/>
    </row>
    <row r="66" ht="15" spans="1:16">
      <c r="A66" s="46"/>
      <c r="B66" s="47" t="s">
        <v>59</v>
      </c>
      <c r="C66" s="38">
        <v>36</v>
      </c>
      <c r="D66" s="39">
        <f t="shared" si="4"/>
        <v>38.08</v>
      </c>
      <c r="E66" s="48"/>
      <c r="F66" s="47"/>
      <c r="G66" s="46"/>
      <c r="J66" s="29" t="s">
        <v>46</v>
      </c>
      <c r="K66" s="40" t="s">
        <v>43</v>
      </c>
      <c r="L66" s="38">
        <v>231</v>
      </c>
      <c r="M66" s="39">
        <f t="shared" si="3"/>
        <v>238.93</v>
      </c>
      <c r="N66" s="51" t="s">
        <v>53</v>
      </c>
      <c r="O66" s="51" t="s">
        <v>60</v>
      </c>
      <c r="P66" s="29"/>
    </row>
    <row r="67" ht="15" spans="1:16">
      <c r="A67" s="46" t="s">
        <v>57</v>
      </c>
      <c r="B67" s="47" t="s">
        <v>49</v>
      </c>
      <c r="C67" s="38">
        <v>462</v>
      </c>
      <c r="D67" s="39">
        <f t="shared" si="4"/>
        <v>476.86</v>
      </c>
      <c r="E67" s="48" t="s">
        <v>53</v>
      </c>
      <c r="F67" s="52" t="s">
        <v>62</v>
      </c>
      <c r="G67" s="46"/>
      <c r="J67" s="29"/>
      <c r="K67" s="40" t="s">
        <v>49</v>
      </c>
      <c r="L67" s="38">
        <v>462</v>
      </c>
      <c r="M67" s="39">
        <f t="shared" si="3"/>
        <v>476.86</v>
      </c>
      <c r="N67" s="51"/>
      <c r="O67" s="51"/>
      <c r="P67" s="29"/>
    </row>
    <row r="68" ht="15" spans="1:16">
      <c r="A68" s="46"/>
      <c r="B68" s="47" t="s">
        <v>50</v>
      </c>
      <c r="C68" s="38">
        <v>693</v>
      </c>
      <c r="D68" s="39">
        <f t="shared" si="4"/>
        <v>714.79</v>
      </c>
      <c r="E68" s="48"/>
      <c r="F68" s="52"/>
      <c r="G68" s="46"/>
      <c r="J68" s="29"/>
      <c r="K68" s="40" t="s">
        <v>50</v>
      </c>
      <c r="L68" s="38">
        <v>462</v>
      </c>
      <c r="M68" s="39">
        <f t="shared" si="3"/>
        <v>476.86</v>
      </c>
      <c r="N68" s="51"/>
      <c r="O68" s="51"/>
      <c r="P68" s="29"/>
    </row>
    <row r="69" ht="15" spans="1:16">
      <c r="A69" s="46"/>
      <c r="B69" s="47" t="s">
        <v>51</v>
      </c>
      <c r="C69" s="38">
        <v>462</v>
      </c>
      <c r="D69" s="39">
        <f t="shared" si="4"/>
        <v>476.86</v>
      </c>
      <c r="E69" s="48"/>
      <c r="F69" s="52"/>
      <c r="G69" s="46"/>
      <c r="J69" s="29"/>
      <c r="K69" s="40" t="s">
        <v>51</v>
      </c>
      <c r="L69" s="38">
        <v>462</v>
      </c>
      <c r="M69" s="39">
        <f t="shared" si="3"/>
        <v>476.86</v>
      </c>
      <c r="N69" s="51"/>
      <c r="O69" s="51"/>
      <c r="P69" s="29"/>
    </row>
    <row r="70" ht="15" spans="1:16">
      <c r="A70" s="46"/>
      <c r="B70" s="47" t="s">
        <v>52</v>
      </c>
      <c r="C70" s="38">
        <v>231</v>
      </c>
      <c r="D70" s="39">
        <f t="shared" si="4"/>
        <v>238.93</v>
      </c>
      <c r="E70" s="48"/>
      <c r="F70" s="52"/>
      <c r="G70" s="46"/>
      <c r="J70" s="29"/>
      <c r="K70" s="40" t="s">
        <v>52</v>
      </c>
      <c r="L70" s="38">
        <v>231</v>
      </c>
      <c r="M70" s="39">
        <f t="shared" si="3"/>
        <v>238.93</v>
      </c>
      <c r="N70" s="51"/>
      <c r="O70" s="51"/>
      <c r="P70" s="29"/>
    </row>
    <row r="71" ht="15" spans="1:16">
      <c r="A71" s="46"/>
      <c r="B71" s="47" t="s">
        <v>59</v>
      </c>
      <c r="C71" s="38">
        <v>231</v>
      </c>
      <c r="D71" s="39">
        <f t="shared" si="4"/>
        <v>238.93</v>
      </c>
      <c r="E71" s="48"/>
      <c r="F71" s="52"/>
      <c r="G71" s="46"/>
      <c r="J71" s="29"/>
      <c r="K71" s="40" t="s">
        <v>59</v>
      </c>
      <c r="L71" s="38">
        <v>231</v>
      </c>
      <c r="M71" s="39">
        <f t="shared" si="3"/>
        <v>238.93</v>
      </c>
      <c r="N71" s="51"/>
      <c r="O71" s="51"/>
      <c r="P71" s="29"/>
    </row>
    <row r="72" ht="15" spans="1:16">
      <c r="A72" s="46" t="s">
        <v>46</v>
      </c>
      <c r="B72" s="47" t="s">
        <v>49</v>
      </c>
      <c r="C72" s="38">
        <v>144</v>
      </c>
      <c r="D72" s="39">
        <f t="shared" si="4"/>
        <v>149.32</v>
      </c>
      <c r="E72" s="48" t="s">
        <v>44</v>
      </c>
      <c r="F72" s="47">
        <v>1474946</v>
      </c>
      <c r="G72" s="46"/>
      <c r="J72" s="37" t="s">
        <v>35</v>
      </c>
      <c r="K72" s="37"/>
      <c r="L72" s="38">
        <f>SUM(L48:L71)</f>
        <v>4754</v>
      </c>
      <c r="M72" s="39">
        <f>SUM(M48:M71)</f>
        <v>4920.62</v>
      </c>
      <c r="N72" s="37"/>
      <c r="O72" s="37"/>
      <c r="P72" s="37"/>
    </row>
    <row r="73" ht="15" spans="1:13">
      <c r="A73" s="46"/>
      <c r="B73" s="47" t="s">
        <v>50</v>
      </c>
      <c r="C73" s="38">
        <v>216</v>
      </c>
      <c r="D73" s="39">
        <f t="shared" si="4"/>
        <v>223.48</v>
      </c>
      <c r="E73" s="48"/>
      <c r="F73" s="47"/>
      <c r="G73" s="46"/>
      <c r="L73" s="42"/>
      <c r="M73" s="42"/>
    </row>
    <row r="74" ht="15" spans="1:13">
      <c r="A74" s="46"/>
      <c r="B74" s="47" t="s">
        <v>51</v>
      </c>
      <c r="C74" s="38">
        <v>138</v>
      </c>
      <c r="D74" s="39">
        <f t="shared" si="4"/>
        <v>143.14</v>
      </c>
      <c r="E74" s="48"/>
      <c r="F74" s="47"/>
      <c r="G74" s="46"/>
      <c r="L74" s="42"/>
      <c r="M74" s="42"/>
    </row>
    <row r="75" ht="15" spans="1:16">
      <c r="A75" s="46"/>
      <c r="B75" s="47" t="s">
        <v>52</v>
      </c>
      <c r="C75" s="38">
        <v>60</v>
      </c>
      <c r="D75" s="39">
        <f t="shared" si="4"/>
        <v>62.8</v>
      </c>
      <c r="E75" s="48"/>
      <c r="F75" s="47"/>
      <c r="G75" s="46"/>
      <c r="J75" s="37" t="s">
        <v>37</v>
      </c>
      <c r="K75" s="37" t="s">
        <v>38</v>
      </c>
      <c r="L75" s="38" t="s">
        <v>18</v>
      </c>
      <c r="M75" s="39" t="s">
        <v>39</v>
      </c>
      <c r="N75" s="37"/>
      <c r="O75" s="37" t="s">
        <v>40</v>
      </c>
      <c r="P75" s="37" t="s">
        <v>41</v>
      </c>
    </row>
    <row r="76" ht="15" spans="1:16">
      <c r="A76" s="46"/>
      <c r="B76" s="47" t="s">
        <v>59</v>
      </c>
      <c r="C76" s="38">
        <v>42</v>
      </c>
      <c r="D76" s="39">
        <f t="shared" si="4"/>
        <v>44.26</v>
      </c>
      <c r="E76" s="48"/>
      <c r="F76" s="47"/>
      <c r="G76" s="46"/>
      <c r="J76" s="54" t="s">
        <v>42</v>
      </c>
      <c r="K76" s="40" t="s">
        <v>43</v>
      </c>
      <c r="L76" s="38">
        <v>94</v>
      </c>
      <c r="M76" s="39">
        <f t="shared" ref="M76:M85" si="5">L76*1.03+1</f>
        <v>97.82</v>
      </c>
      <c r="N76" s="41" t="s">
        <v>44</v>
      </c>
      <c r="O76" s="40">
        <v>1485898</v>
      </c>
      <c r="P76" s="40" t="s">
        <v>63</v>
      </c>
    </row>
    <row r="77" ht="15" spans="1:16">
      <c r="A77" s="46" t="s">
        <v>46</v>
      </c>
      <c r="B77" s="47" t="s">
        <v>49</v>
      </c>
      <c r="C77" s="38">
        <v>572</v>
      </c>
      <c r="D77" s="39">
        <f t="shared" si="4"/>
        <v>590.16</v>
      </c>
      <c r="E77" s="48" t="s">
        <v>53</v>
      </c>
      <c r="F77" s="52" t="s">
        <v>62</v>
      </c>
      <c r="G77" s="46"/>
      <c r="J77" s="54"/>
      <c r="K77" s="40" t="s">
        <v>49</v>
      </c>
      <c r="L77" s="38">
        <v>188</v>
      </c>
      <c r="M77" s="39">
        <f t="shared" si="5"/>
        <v>194.64</v>
      </c>
      <c r="N77" s="41"/>
      <c r="O77" s="40"/>
      <c r="P77" s="40"/>
    </row>
    <row r="78" ht="15" spans="1:16">
      <c r="A78" s="46"/>
      <c r="B78" s="47" t="s">
        <v>50</v>
      </c>
      <c r="C78" s="38">
        <v>858</v>
      </c>
      <c r="D78" s="39">
        <f t="shared" si="4"/>
        <v>884.74</v>
      </c>
      <c r="E78" s="48"/>
      <c r="F78" s="52"/>
      <c r="G78" s="46"/>
      <c r="J78" s="54"/>
      <c r="K78" s="40" t="s">
        <v>50</v>
      </c>
      <c r="L78" s="38">
        <v>212</v>
      </c>
      <c r="M78" s="39">
        <f t="shared" si="5"/>
        <v>219.36</v>
      </c>
      <c r="N78" s="41"/>
      <c r="O78" s="40"/>
      <c r="P78" s="40"/>
    </row>
    <row r="79" ht="15" spans="1:16">
      <c r="A79" s="46"/>
      <c r="B79" s="47" t="s">
        <v>51</v>
      </c>
      <c r="C79" s="38">
        <v>572</v>
      </c>
      <c r="D79" s="39">
        <f t="shared" si="4"/>
        <v>590.16</v>
      </c>
      <c r="E79" s="48"/>
      <c r="F79" s="52"/>
      <c r="G79" s="46"/>
      <c r="J79" s="54"/>
      <c r="K79" s="40" t="s">
        <v>51</v>
      </c>
      <c r="L79" s="38">
        <v>222</v>
      </c>
      <c r="M79" s="39">
        <f t="shared" si="5"/>
        <v>229.66</v>
      </c>
      <c r="N79" s="41"/>
      <c r="O79" s="40"/>
      <c r="P79" s="40"/>
    </row>
    <row r="80" ht="15" spans="1:16">
      <c r="A80" s="46"/>
      <c r="B80" s="47" t="s">
        <v>52</v>
      </c>
      <c r="C80" s="38">
        <v>286</v>
      </c>
      <c r="D80" s="39">
        <f t="shared" si="4"/>
        <v>295.58</v>
      </c>
      <c r="E80" s="48"/>
      <c r="F80" s="52"/>
      <c r="G80" s="46"/>
      <c r="J80" s="54"/>
      <c r="K80" s="40" t="s">
        <v>52</v>
      </c>
      <c r="L80" s="38">
        <v>136</v>
      </c>
      <c r="M80" s="39">
        <f t="shared" si="5"/>
        <v>141.08</v>
      </c>
      <c r="N80" s="41"/>
      <c r="O80" s="40"/>
      <c r="P80" s="40"/>
    </row>
    <row r="81" ht="15" spans="1:16">
      <c r="A81" s="46"/>
      <c r="B81" s="47" t="s">
        <v>59</v>
      </c>
      <c r="C81" s="38">
        <v>286</v>
      </c>
      <c r="D81" s="39">
        <f t="shared" si="4"/>
        <v>295.58</v>
      </c>
      <c r="E81" s="48"/>
      <c r="F81" s="52"/>
      <c r="G81" s="46"/>
      <c r="J81" s="54" t="s">
        <v>42</v>
      </c>
      <c r="K81" s="40" t="s">
        <v>43</v>
      </c>
      <c r="L81" s="38">
        <v>325</v>
      </c>
      <c r="M81" s="39">
        <f t="shared" si="5"/>
        <v>335.75</v>
      </c>
      <c r="N81" s="41" t="s">
        <v>53</v>
      </c>
      <c r="O81" s="51" t="s">
        <v>64</v>
      </c>
      <c r="P81" s="40"/>
    </row>
    <row r="82" ht="15" spans="1:16">
      <c r="A82" s="37" t="s">
        <v>35</v>
      </c>
      <c r="B82" s="37"/>
      <c r="C82" s="38">
        <f>SUM(C62:C81)</f>
        <v>5755</v>
      </c>
      <c r="D82" s="39">
        <f>SUM(D62:D81)</f>
        <v>5947.65</v>
      </c>
      <c r="E82" s="37"/>
      <c r="F82" s="37"/>
      <c r="G82" s="37"/>
      <c r="J82" s="54"/>
      <c r="K82" s="40" t="s">
        <v>49</v>
      </c>
      <c r="L82" s="38">
        <v>650</v>
      </c>
      <c r="M82" s="39">
        <f t="shared" si="5"/>
        <v>670.5</v>
      </c>
      <c r="N82" s="41"/>
      <c r="O82" s="51"/>
      <c r="P82" s="40"/>
    </row>
    <row r="83" ht="15" spans="10:16">
      <c r="J83" s="54"/>
      <c r="K83" s="40" t="s">
        <v>50</v>
      </c>
      <c r="L83" s="38">
        <v>650</v>
      </c>
      <c r="M83" s="39">
        <f t="shared" si="5"/>
        <v>670.5</v>
      </c>
      <c r="N83" s="41"/>
      <c r="O83" s="51"/>
      <c r="P83" s="40"/>
    </row>
    <row r="84" ht="15" spans="10:16">
      <c r="J84" s="54"/>
      <c r="K84" s="40" t="s">
        <v>51</v>
      </c>
      <c r="L84" s="38">
        <v>650</v>
      </c>
      <c r="M84" s="39">
        <f t="shared" si="5"/>
        <v>670.5</v>
      </c>
      <c r="N84" s="41"/>
      <c r="O84" s="51"/>
      <c r="P84" s="40"/>
    </row>
    <row r="85" ht="15" spans="1:16">
      <c r="A85" s="53" t="s">
        <v>65</v>
      </c>
      <c r="B85" s="53"/>
      <c r="C85" s="53"/>
      <c r="D85" s="53"/>
      <c r="E85" s="53"/>
      <c r="F85" s="53"/>
      <c r="G85" s="53"/>
      <c r="J85" s="54"/>
      <c r="K85" s="40" t="s">
        <v>52</v>
      </c>
      <c r="L85" s="38">
        <v>325</v>
      </c>
      <c r="M85" s="39">
        <f t="shared" si="5"/>
        <v>335.75</v>
      </c>
      <c r="N85" s="41"/>
      <c r="O85" s="51"/>
      <c r="P85" s="40"/>
    </row>
    <row r="86" spans="10:16">
      <c r="J86" s="37" t="s">
        <v>35</v>
      </c>
      <c r="K86" s="37"/>
      <c r="L86" s="38">
        <f>SUM(L76:L85)</f>
        <v>3452</v>
      </c>
      <c r="M86" s="39">
        <f>SUM(M76:M85)</f>
        <v>3565.56</v>
      </c>
      <c r="N86" s="37"/>
      <c r="O86" s="37"/>
      <c r="P86" s="37"/>
    </row>
    <row r="89" spans="10:16">
      <c r="J89" s="53" t="s">
        <v>66</v>
      </c>
      <c r="K89" s="53"/>
      <c r="L89" s="53"/>
      <c r="M89" s="53"/>
      <c r="N89" s="53"/>
      <c r="O89" s="53"/>
      <c r="P89" s="53"/>
    </row>
  </sheetData>
  <mergeCells count="82">
    <mergeCell ref="A1:K1"/>
    <mergeCell ref="A2:D2"/>
    <mergeCell ref="E2:K2"/>
    <mergeCell ref="A85:G85"/>
    <mergeCell ref="J89:P89"/>
    <mergeCell ref="A8:A13"/>
    <mergeCell ref="A20:A24"/>
    <mergeCell ref="A25:A29"/>
    <mergeCell ref="A34:A39"/>
    <mergeCell ref="A40:A45"/>
    <mergeCell ref="A46:A51"/>
    <mergeCell ref="A52:A57"/>
    <mergeCell ref="A62:A66"/>
    <mergeCell ref="A67:A71"/>
    <mergeCell ref="A72:A76"/>
    <mergeCell ref="A77:A81"/>
    <mergeCell ref="B8:B13"/>
    <mergeCell ref="C8:C13"/>
    <mergeCell ref="E20:E24"/>
    <mergeCell ref="E25:E29"/>
    <mergeCell ref="E34:E39"/>
    <mergeCell ref="E40:E45"/>
    <mergeCell ref="E46:E51"/>
    <mergeCell ref="E52:E57"/>
    <mergeCell ref="E62:E66"/>
    <mergeCell ref="E67:E71"/>
    <mergeCell ref="E72:E76"/>
    <mergeCell ref="E77:E81"/>
    <mergeCell ref="F20:F24"/>
    <mergeCell ref="F25:F29"/>
    <mergeCell ref="F34:F39"/>
    <mergeCell ref="F40:F45"/>
    <mergeCell ref="F46:F51"/>
    <mergeCell ref="F52:F57"/>
    <mergeCell ref="F62:F66"/>
    <mergeCell ref="F67:F71"/>
    <mergeCell ref="F72:F76"/>
    <mergeCell ref="F77:F81"/>
    <mergeCell ref="G20:G29"/>
    <mergeCell ref="G34:G57"/>
    <mergeCell ref="G62:G81"/>
    <mergeCell ref="H8:H10"/>
    <mergeCell ref="H11:H13"/>
    <mergeCell ref="J8:J10"/>
    <mergeCell ref="J11:J13"/>
    <mergeCell ref="J20:J25"/>
    <mergeCell ref="J26:J31"/>
    <mergeCell ref="J32:J37"/>
    <mergeCell ref="J38:J43"/>
    <mergeCell ref="J48:J53"/>
    <mergeCell ref="J54:J59"/>
    <mergeCell ref="J60:J65"/>
    <mergeCell ref="J66:J71"/>
    <mergeCell ref="J76:J80"/>
    <mergeCell ref="J81:J85"/>
    <mergeCell ref="K8:K10"/>
    <mergeCell ref="K11:K13"/>
    <mergeCell ref="N20:N25"/>
    <mergeCell ref="N26:N31"/>
    <mergeCell ref="N32:N37"/>
    <mergeCell ref="N38:N43"/>
    <mergeCell ref="N48:N53"/>
    <mergeCell ref="N54:N59"/>
    <mergeCell ref="N60:N65"/>
    <mergeCell ref="N66:N71"/>
    <mergeCell ref="N76:N80"/>
    <mergeCell ref="N81:N85"/>
    <mergeCell ref="O20:O25"/>
    <mergeCell ref="O26:O31"/>
    <mergeCell ref="O32:O37"/>
    <mergeCell ref="O38:O43"/>
    <mergeCell ref="O48:O53"/>
    <mergeCell ref="O54:O59"/>
    <mergeCell ref="O60:O65"/>
    <mergeCell ref="O66:O71"/>
    <mergeCell ref="O76:O80"/>
    <mergeCell ref="O81:O85"/>
    <mergeCell ref="P20:P43"/>
    <mergeCell ref="P48:P71"/>
    <mergeCell ref="P76:P8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2024-12-06T08:31:11Z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06C51C17F6FD4FE09E02627AAC34AB8E_13</vt:lpwstr>
  </property>
</Properties>
</file>