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<sst xmlns="http://schemas.openxmlformats.org/spreadsheetml/2006/main" count="143" uniqueCount="62">
  <si>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</si>
  <si>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</si>
  <si>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</si>
  <si>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邹易兰 15807047778 福建省泉州市晋江市 深沪镇东华村工业区10号美瑞欧服装厂 中通74100496870905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</si>
  <si>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</si>
  <si>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</si>
  <si>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</si>
  <si>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</si>
  <si>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</si>
  <si>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</si>
  <si>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</si>
  <si>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</si>
  <si>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</si>
  <si>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</si>
  <si>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</si>
  <si>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</si>
  <si>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</si>
  <si>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</si>
  <si>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</si>
  <si>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</si>
  <si>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</si>
  <si>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</si>
  <si>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</si>
  <si>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</si>
  <si>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</si>
  <si>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P24120132</t>
  </si>
  <si>
    <t xml:space="preserve">21 AULBW09844                                     </t>
  </si>
  <si>
    <t>S24120079</t>
  </si>
  <si>
    <t xml:space="preserve">E0394AX                                                                                             </t>
  </si>
  <si>
    <t>36*20*24</t>
  </si>
  <si>
    <t xml:space="preserve">E0399AX                                                                                             </t>
  </si>
  <si>
    <t xml:space="preserve">E3897AX                                                                                             </t>
  </si>
  <si>
    <t xml:space="preserve">E3900AX                                                                                             </t>
  </si>
  <si>
    <t>46*35*21</t>
  </si>
  <si>
    <t xml:space="preserve">W9117AZ                                                                                             </t>
  </si>
  <si>
    <t xml:space="preserve">21_AULBW10265                                     </t>
  </si>
  <si>
    <t>总计</t>
  </si>
  <si>
    <t>颜色</t>
  </si>
  <si>
    <t>尺码</t>
  </si>
  <si>
    <t>生产数</t>
  </si>
  <si>
    <t>款号</t>
  </si>
  <si>
    <t>BR285 - BORDEAUX</t>
  </si>
  <si>
    <t>XS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</si>
  <si>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</si>
  <si>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</si>
  <si>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E0394AX</t>
  </si>
  <si>
    <t>WT16 - OFF WHITE</t>
  </si>
  <si>
    <t>E3900AX</t>
  </si>
  <si>
    <t>S</t>
  </si>
  <si>
    <t>M</t>
  </si>
  <si>
    <t>L</t>
  </si>
  <si>
    <t>XL</t>
  </si>
  <si>
    <t>无价格</t>
  </si>
  <si>
    <t>BK81 - BLACK</t>
  </si>
  <si>
    <t>W9117AZ</t>
  </si>
  <si>
    <t>BR285 0 BORDEAUX</t>
  </si>
  <si>
    <t>E0399AX</t>
  </si>
  <si>
    <t>XXL</t>
  </si>
  <si>
    <t>3XL</t>
  </si>
  <si>
    <t>第2箱</t>
  </si>
  <si>
    <t>E3897AX</t>
  </si>
  <si>
    <t>第1箱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</si>
</sst>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tabSelected="1" workbookViewId="0">
      <selection activeCell="L13" sqref="L13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45637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75" t="s">
        <v>11</v>
      </c>
      <c r="J6" s="75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76" t="s">
        <v>22</v>
      </c>
      <c r="J7" s="76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30" t="s">
        <v>28</v>
      </c>
      <c r="E8" s="31">
        <v>2564</v>
      </c>
      <c r="F8" s="31"/>
      <c r="G8" s="31">
        <v>2651</v>
      </c>
      <c r="H8" s="32">
        <v>1</v>
      </c>
      <c r="I8" s="31"/>
      <c r="J8" s="31">
        <v>7.6</v>
      </c>
      <c r="K8" s="31" t="s">
        <v>29</v>
      </c>
    </row>
    <row r="9" ht="15" spans="1:11">
      <c r="A9" s="33"/>
      <c r="B9" s="34"/>
      <c r="C9" s="35"/>
      <c r="D9" s="30" t="s">
        <v>30</v>
      </c>
      <c r="E9" s="31">
        <v>1788</v>
      </c>
      <c r="F9" s="31"/>
      <c r="G9" s="31">
        <v>2334</v>
      </c>
      <c r="H9" s="32"/>
      <c r="I9" s="31"/>
      <c r="J9" s="31"/>
      <c r="K9" s="31"/>
    </row>
    <row r="10" ht="15" spans="1:11">
      <c r="A10" s="33"/>
      <c r="B10" s="34"/>
      <c r="C10" s="35"/>
      <c r="D10" s="30" t="s">
        <v>31</v>
      </c>
      <c r="E10" s="31">
        <v>1624</v>
      </c>
      <c r="F10" s="31"/>
      <c r="G10" s="31">
        <v>1678</v>
      </c>
      <c r="H10" s="32"/>
      <c r="I10" s="31"/>
      <c r="J10" s="31"/>
      <c r="K10" s="31"/>
    </row>
    <row r="11" ht="15" spans="1:11">
      <c r="A11" s="33"/>
      <c r="B11" s="34"/>
      <c r="C11" s="35"/>
      <c r="D11" s="30" t="s">
        <v>32</v>
      </c>
      <c r="E11" s="31">
        <v>1120</v>
      </c>
      <c r="F11" s="31"/>
      <c r="G11" s="31">
        <v>1159</v>
      </c>
      <c r="H11" s="36">
        <v>2</v>
      </c>
      <c r="I11" s="31"/>
      <c r="J11" s="27">
        <v>17.6</v>
      </c>
      <c r="K11" s="27" t="s">
        <v>33</v>
      </c>
    </row>
    <row r="12" ht="15" spans="1:11">
      <c r="A12" s="33"/>
      <c r="B12" s="37"/>
      <c r="C12" s="35"/>
      <c r="D12" s="30" t="s">
        <v>34</v>
      </c>
      <c r="E12" s="31">
        <v>11766</v>
      </c>
      <c r="F12" s="31"/>
      <c r="G12" s="31">
        <v>12133</v>
      </c>
      <c r="H12" s="38"/>
      <c r="I12" s="31"/>
      <c r="J12" s="33"/>
      <c r="K12" s="33"/>
    </row>
    <row r="13" ht="15" spans="1:11">
      <c r="A13" s="39"/>
      <c r="B13" s="40" t="s">
        <v>35</v>
      </c>
      <c r="C13" s="41"/>
      <c r="D13" s="40" t="s">
        <v>34</v>
      </c>
      <c r="E13" s="40">
        <v>11766</v>
      </c>
      <c r="F13" s="31"/>
      <c r="G13" s="31">
        <v>12000</v>
      </c>
      <c r="H13" s="42"/>
      <c r="I13" s="31"/>
      <c r="J13" s="39"/>
      <c r="K13" s="39"/>
    </row>
    <row r="14" spans="1:11">
      <c r="A14" s="31" t="s">
        <v>36</v>
      </c>
      <c r="B14" s="31"/>
      <c r="C14" s="31"/>
      <c r="D14" s="31"/>
      <c r="E14" s="43">
        <f>SUM(E8:E13)</f>
        <v>30628</v>
      </c>
      <c r="F14" s="43"/>
      <c r="G14" s="43">
        <f>SUM(G8:G13)</f>
        <v>31955</v>
      </c>
      <c r="H14" s="44">
        <v>2</v>
      </c>
      <c r="I14" s="43"/>
      <c r="J14" s="43">
        <f>SUM(J8:J13)</f>
        <v>25.2</v>
      </c>
      <c r="K14" s="31"/>
    </row>
    <row r="17" spans="1:15">
      <c r="A17" s="45" t="s">
        <v>37</v>
      </c>
      <c r="B17" s="45" t="s">
        <v>38</v>
      </c>
      <c r="C17" s="46" t="s">
        <v>18</v>
      </c>
      <c r="D17" s="47" t="s">
        <v>39</v>
      </c>
      <c r="E17" s="45"/>
      <c r="F17" s="45" t="s">
        <v>17</v>
      </c>
      <c r="G17" s="45" t="s">
        <v>40</v>
      </c>
      <c r="I17" s="45" t="s">
        <v>37</v>
      </c>
      <c r="J17" s="45" t="s">
        <v>38</v>
      </c>
      <c r="K17" s="46" t="s">
        <v>18</v>
      </c>
      <c r="L17" s="47" t="s">
        <v>39</v>
      </c>
      <c r="M17" s="45"/>
      <c r="N17" s="45" t="s">
        <v>17</v>
      </c>
      <c r="O17" s="45" t="s">
        <v>40</v>
      </c>
    </row>
    <row r="18" ht="15" spans="1:15">
      <c r="A18" s="48" t="s">
        <v>41</v>
      </c>
      <c r="B18" s="49" t="s">
        <v>42</v>
      </c>
      <c r="C18" s="46">
        <v>282</v>
      </c>
      <c r="D18" s="47">
        <f t="shared" ref="D18:D27" si="0">C18*1.03+1</f>
        <v>291.46</v>
      </c>
      <c r="E18" s="50" t="s">
        <v>43</v>
      </c>
      <c r="F18" s="50" t="s">
        <v>44</v>
      </c>
      <c r="G18" s="51" t="s">
        <v>45</v>
      </c>
      <c r="I18" s="59" t="s">
        <v>46</v>
      </c>
      <c r="J18" s="60" t="s">
        <v>42</v>
      </c>
      <c r="K18" s="61">
        <v>140</v>
      </c>
      <c r="L18" s="47">
        <f t="shared" ref="L18:L22" si="1">K18*1.03+1</f>
        <v>145.2</v>
      </c>
      <c r="M18" s="63"/>
      <c r="N18" s="63"/>
      <c r="O18" s="64" t="s">
        <v>47</v>
      </c>
    </row>
    <row r="19" ht="15" spans="1:15">
      <c r="A19" s="52"/>
      <c r="B19" s="49" t="s">
        <v>48</v>
      </c>
      <c r="C19" s="46">
        <v>564</v>
      </c>
      <c r="D19" s="47">
        <f t="shared" si="0"/>
        <v>581.92</v>
      </c>
      <c r="E19" s="53"/>
      <c r="F19" s="53"/>
      <c r="G19" s="54"/>
      <c r="I19" s="65"/>
      <c r="J19" s="60" t="s">
        <v>48</v>
      </c>
      <c r="K19" s="61">
        <v>280</v>
      </c>
      <c r="L19" s="47">
        <f t="shared" si="1"/>
        <v>289.4</v>
      </c>
      <c r="M19" s="67"/>
      <c r="N19" s="67"/>
      <c r="O19" s="68"/>
    </row>
    <row r="20" ht="15" spans="1:15">
      <c r="A20" s="52"/>
      <c r="B20" s="49" t="s">
        <v>49</v>
      </c>
      <c r="C20" s="46">
        <v>564</v>
      </c>
      <c r="D20" s="47">
        <f t="shared" si="0"/>
        <v>581.92</v>
      </c>
      <c r="E20" s="53"/>
      <c r="F20" s="53"/>
      <c r="G20" s="54"/>
      <c r="I20" s="65"/>
      <c r="J20" s="60" t="s">
        <v>49</v>
      </c>
      <c r="K20" s="61">
        <v>280</v>
      </c>
      <c r="L20" s="47">
        <f t="shared" si="1"/>
        <v>289.4</v>
      </c>
      <c r="M20" s="67"/>
      <c r="N20" s="67"/>
      <c r="O20" s="68"/>
    </row>
    <row r="21" ht="15" spans="1:15">
      <c r="A21" s="52"/>
      <c r="B21" s="49" t="s">
        <v>50</v>
      </c>
      <c r="C21" s="46">
        <v>564</v>
      </c>
      <c r="D21" s="47">
        <f t="shared" si="0"/>
        <v>581.92</v>
      </c>
      <c r="E21" s="53"/>
      <c r="F21" s="53"/>
      <c r="G21" s="54"/>
      <c r="I21" s="65"/>
      <c r="J21" s="60" t="s">
        <v>50</v>
      </c>
      <c r="K21" s="61">
        <v>280</v>
      </c>
      <c r="L21" s="47">
        <f t="shared" si="1"/>
        <v>289.4</v>
      </c>
      <c r="M21" s="67"/>
      <c r="N21" s="67"/>
      <c r="O21" s="68"/>
    </row>
    <row r="22" ht="15" spans="1:15">
      <c r="A22" s="55"/>
      <c r="B22" s="49" t="s">
        <v>51</v>
      </c>
      <c r="C22" s="46">
        <v>282</v>
      </c>
      <c r="D22" s="47">
        <f t="shared" si="0"/>
        <v>291.46</v>
      </c>
      <c r="E22" s="56"/>
      <c r="F22" s="56"/>
      <c r="G22" s="54"/>
      <c r="I22" s="69"/>
      <c r="J22" s="60" t="s">
        <v>51</v>
      </c>
      <c r="K22" s="61">
        <v>140</v>
      </c>
      <c r="L22" s="47">
        <f t="shared" si="1"/>
        <v>145.2</v>
      </c>
      <c r="M22" s="71"/>
      <c r="N22" s="71"/>
      <c r="O22" s="72"/>
    </row>
    <row r="23" ht="15" spans="1:15">
      <c r="A23" s="48" t="s">
        <v>41</v>
      </c>
      <c r="B23" s="49" t="s">
        <v>42</v>
      </c>
      <c r="C23" s="46">
        <v>40</v>
      </c>
      <c r="D23" s="47">
        <f t="shared" si="0"/>
        <v>42.2</v>
      </c>
      <c r="E23" s="50" t="s">
        <v>52</v>
      </c>
      <c r="F23" s="51">
        <v>1495413</v>
      </c>
      <c r="G23" s="54"/>
      <c r="I23" s="73" t="s">
        <v>36</v>
      </c>
      <c r="J23" s="73"/>
      <c r="K23" s="61">
        <f>SUM(K18:K22)</f>
        <v>1120</v>
      </c>
      <c r="L23" s="47">
        <f>SUM(L18:L22)</f>
        <v>1158.6</v>
      </c>
      <c r="M23" s="73"/>
      <c r="N23" s="73"/>
      <c r="O23" s="73"/>
    </row>
    <row r="24" ht="15" spans="1:12">
      <c r="A24" s="52"/>
      <c r="B24" s="49" t="s">
        <v>48</v>
      </c>
      <c r="C24" s="46">
        <v>76</v>
      </c>
      <c r="D24" s="47">
        <f t="shared" si="0"/>
        <v>79.28</v>
      </c>
      <c r="E24" s="53"/>
      <c r="F24" s="54"/>
      <c r="G24" s="54"/>
      <c r="K24" s="58"/>
      <c r="L24" s="58"/>
    </row>
    <row r="25" ht="15" spans="1:12">
      <c r="A25" s="52"/>
      <c r="B25" s="49" t="s">
        <v>49</v>
      </c>
      <c r="C25" s="46">
        <v>76</v>
      </c>
      <c r="D25" s="47">
        <f t="shared" si="0"/>
        <v>79.28</v>
      </c>
      <c r="E25" s="53"/>
      <c r="F25" s="54"/>
      <c r="G25" s="54"/>
      <c r="K25" s="58"/>
      <c r="L25" s="58"/>
    </row>
    <row r="26" ht="15" spans="1:15">
      <c r="A26" s="52"/>
      <c r="B26" s="49" t="s">
        <v>50</v>
      </c>
      <c r="C26" s="46">
        <v>76</v>
      </c>
      <c r="D26" s="47">
        <f t="shared" si="0"/>
        <v>79.28</v>
      </c>
      <c r="E26" s="53"/>
      <c r="F26" s="54"/>
      <c r="G26" s="54"/>
      <c r="I26" s="45" t="s">
        <v>37</v>
      </c>
      <c r="J26" s="45" t="s">
        <v>38</v>
      </c>
      <c r="K26" s="46" t="s">
        <v>18</v>
      </c>
      <c r="L26" s="47" t="s">
        <v>39</v>
      </c>
      <c r="M26" s="45"/>
      <c r="N26" s="45" t="s">
        <v>17</v>
      </c>
      <c r="O26" s="45" t="s">
        <v>40</v>
      </c>
    </row>
    <row r="27" ht="15" spans="1:15">
      <c r="A27" s="55"/>
      <c r="B27" s="49" t="s">
        <v>51</v>
      </c>
      <c r="C27" s="46">
        <v>40</v>
      </c>
      <c r="D27" s="47">
        <f t="shared" si="0"/>
        <v>42.2</v>
      </c>
      <c r="E27" s="56"/>
      <c r="F27" s="57"/>
      <c r="G27" s="57"/>
      <c r="I27" s="48" t="s">
        <v>53</v>
      </c>
      <c r="J27" s="49" t="s">
        <v>42</v>
      </c>
      <c r="K27" s="46">
        <v>866</v>
      </c>
      <c r="L27" s="47">
        <f t="shared" ref="L27:L40" si="2">K27*1.03+1</f>
        <v>892.98</v>
      </c>
      <c r="M27" s="50" t="s">
        <v>43</v>
      </c>
      <c r="N27" s="50" t="s">
        <v>44</v>
      </c>
      <c r="O27" s="51" t="s">
        <v>54</v>
      </c>
    </row>
    <row r="28" ht="15" spans="1:15">
      <c r="A28" s="45" t="s">
        <v>36</v>
      </c>
      <c r="B28" s="45"/>
      <c r="C28" s="46">
        <f>SUM(C18:C27)</f>
        <v>2564</v>
      </c>
      <c r="D28" s="47">
        <f>SUM(D18:D27)</f>
        <v>2650.92</v>
      </c>
      <c r="E28" s="45"/>
      <c r="F28" s="45"/>
      <c r="G28" s="45"/>
      <c r="I28" s="52"/>
      <c r="J28" s="49" t="s">
        <v>48</v>
      </c>
      <c r="K28" s="46">
        <v>866</v>
      </c>
      <c r="L28" s="47">
        <f t="shared" si="2"/>
        <v>892.98</v>
      </c>
      <c r="M28" s="53"/>
      <c r="N28" s="53"/>
      <c r="O28" s="54"/>
    </row>
    <row r="29" ht="15" spans="3:15">
      <c r="C29" s="58"/>
      <c r="D29" s="58"/>
      <c r="I29" s="52"/>
      <c r="J29" s="49" t="s">
        <v>49</v>
      </c>
      <c r="K29" s="46">
        <v>2142</v>
      </c>
      <c r="L29" s="47">
        <f t="shared" si="2"/>
        <v>2207.26</v>
      </c>
      <c r="M29" s="53"/>
      <c r="N29" s="53"/>
      <c r="O29" s="54"/>
    </row>
    <row r="30" ht="15" spans="3:15">
      <c r="C30" s="58"/>
      <c r="D30" s="58"/>
      <c r="I30" s="52"/>
      <c r="J30" s="49" t="s">
        <v>50</v>
      </c>
      <c r="K30" s="46">
        <v>1902</v>
      </c>
      <c r="L30" s="47">
        <f t="shared" si="2"/>
        <v>1960.06</v>
      </c>
      <c r="M30" s="53"/>
      <c r="N30" s="53"/>
      <c r="O30" s="54"/>
    </row>
    <row r="31" ht="15" spans="1:15">
      <c r="A31" s="45" t="s">
        <v>37</v>
      </c>
      <c r="B31" s="45" t="s">
        <v>38</v>
      </c>
      <c r="C31" s="46" t="s">
        <v>18</v>
      </c>
      <c r="D31" s="47" t="s">
        <v>39</v>
      </c>
      <c r="E31" s="45"/>
      <c r="F31" s="45" t="s">
        <v>17</v>
      </c>
      <c r="G31" s="45" t="s">
        <v>40</v>
      </c>
      <c r="I31" s="52"/>
      <c r="J31" s="49" t="s">
        <v>51</v>
      </c>
      <c r="K31" s="46">
        <v>1902</v>
      </c>
      <c r="L31" s="47">
        <f t="shared" si="2"/>
        <v>1960.06</v>
      </c>
      <c r="M31" s="53"/>
      <c r="N31" s="53"/>
      <c r="O31" s="54"/>
    </row>
    <row r="32" ht="15" spans="1:15">
      <c r="A32" s="48" t="s">
        <v>55</v>
      </c>
      <c r="B32" s="49" t="s">
        <v>42</v>
      </c>
      <c r="C32" s="46">
        <v>198</v>
      </c>
      <c r="D32" s="47">
        <f t="shared" ref="D32:D41" si="3">C32*1.3+1</f>
        <v>258.4</v>
      </c>
      <c r="E32" s="50" t="s">
        <v>43</v>
      </c>
      <c r="F32" s="50" t="s">
        <v>44</v>
      </c>
      <c r="G32" s="51" t="s">
        <v>56</v>
      </c>
      <c r="I32" s="52"/>
      <c r="J32" s="49" t="s">
        <v>57</v>
      </c>
      <c r="K32" s="46">
        <v>1662</v>
      </c>
      <c r="L32" s="47">
        <f t="shared" si="2"/>
        <v>1712.86</v>
      </c>
      <c r="M32" s="53"/>
      <c r="N32" s="53"/>
      <c r="O32" s="54"/>
    </row>
    <row r="33" ht="15" spans="1:15">
      <c r="A33" s="52"/>
      <c r="B33" s="49" t="s">
        <v>48</v>
      </c>
      <c r="C33" s="46">
        <v>396</v>
      </c>
      <c r="D33" s="47">
        <f t="shared" si="3"/>
        <v>515.8</v>
      </c>
      <c r="E33" s="53"/>
      <c r="F33" s="53"/>
      <c r="G33" s="54"/>
      <c r="I33" s="55"/>
      <c r="J33" s="49" t="s">
        <v>58</v>
      </c>
      <c r="K33" s="46">
        <v>626</v>
      </c>
      <c r="L33" s="47">
        <f t="shared" si="2"/>
        <v>645.78</v>
      </c>
      <c r="M33" s="56"/>
      <c r="N33" s="56"/>
      <c r="O33" s="54"/>
    </row>
    <row r="34" ht="15" spans="1:15">
      <c r="A34" s="52"/>
      <c r="B34" s="49" t="s">
        <v>49</v>
      </c>
      <c r="C34" s="46">
        <v>396</v>
      </c>
      <c r="D34" s="47">
        <f t="shared" si="3"/>
        <v>515.8</v>
      </c>
      <c r="E34" s="53"/>
      <c r="F34" s="53"/>
      <c r="G34" s="54"/>
      <c r="I34" s="48" t="s">
        <v>53</v>
      </c>
      <c r="J34" s="49" t="s">
        <v>42</v>
      </c>
      <c r="K34" s="46">
        <v>138</v>
      </c>
      <c r="L34" s="47">
        <f t="shared" si="2"/>
        <v>143.14</v>
      </c>
      <c r="M34" s="50" t="s">
        <v>52</v>
      </c>
      <c r="N34" s="51">
        <v>1478425</v>
      </c>
      <c r="O34" s="54"/>
    </row>
    <row r="35" ht="15" spans="1:15">
      <c r="A35" s="52"/>
      <c r="B35" s="49" t="s">
        <v>50</v>
      </c>
      <c r="C35" s="46">
        <v>396</v>
      </c>
      <c r="D35" s="47">
        <f t="shared" si="3"/>
        <v>515.8</v>
      </c>
      <c r="E35" s="53"/>
      <c r="F35" s="53"/>
      <c r="G35" s="54"/>
      <c r="I35" s="52"/>
      <c r="J35" s="49" t="s">
        <v>48</v>
      </c>
      <c r="K35" s="46">
        <v>178</v>
      </c>
      <c r="L35" s="47">
        <f t="shared" si="2"/>
        <v>184.34</v>
      </c>
      <c r="M35" s="53"/>
      <c r="N35" s="54"/>
      <c r="O35" s="54"/>
    </row>
    <row r="36" ht="15" spans="1:15">
      <c r="A36" s="55"/>
      <c r="B36" s="49" t="s">
        <v>51</v>
      </c>
      <c r="C36" s="46">
        <v>198</v>
      </c>
      <c r="D36" s="47">
        <f t="shared" si="3"/>
        <v>258.4</v>
      </c>
      <c r="E36" s="56"/>
      <c r="F36" s="56"/>
      <c r="G36" s="54"/>
      <c r="I36" s="52"/>
      <c r="J36" s="49" t="s">
        <v>49</v>
      </c>
      <c r="K36" s="46">
        <v>428</v>
      </c>
      <c r="L36" s="47">
        <f t="shared" si="2"/>
        <v>441.84</v>
      </c>
      <c r="M36" s="53"/>
      <c r="N36" s="54"/>
      <c r="O36" s="54"/>
    </row>
    <row r="37" ht="15" spans="1:15">
      <c r="A37" s="48" t="s">
        <v>55</v>
      </c>
      <c r="B37" s="49" t="s">
        <v>42</v>
      </c>
      <c r="C37" s="46">
        <v>26</v>
      </c>
      <c r="D37" s="47">
        <f t="shared" si="3"/>
        <v>34.8</v>
      </c>
      <c r="E37" s="50" t="s">
        <v>52</v>
      </c>
      <c r="F37" s="51">
        <v>1495426</v>
      </c>
      <c r="G37" s="54"/>
      <c r="I37" s="52"/>
      <c r="J37" s="49" t="s">
        <v>50</v>
      </c>
      <c r="K37" s="46">
        <v>316</v>
      </c>
      <c r="L37" s="47">
        <f t="shared" si="2"/>
        <v>326.48</v>
      </c>
      <c r="M37" s="53"/>
      <c r="N37" s="54"/>
      <c r="O37" s="54"/>
    </row>
    <row r="38" ht="15" spans="1:15">
      <c r="A38" s="52"/>
      <c r="B38" s="49" t="s">
        <v>48</v>
      </c>
      <c r="C38" s="46">
        <v>50</v>
      </c>
      <c r="D38" s="47">
        <f t="shared" si="3"/>
        <v>66</v>
      </c>
      <c r="E38" s="53"/>
      <c r="F38" s="54"/>
      <c r="G38" s="54"/>
      <c r="I38" s="52"/>
      <c r="J38" s="49" t="s">
        <v>51</v>
      </c>
      <c r="K38" s="46">
        <v>302</v>
      </c>
      <c r="L38" s="47">
        <f t="shared" si="2"/>
        <v>312.06</v>
      </c>
      <c r="M38" s="53"/>
      <c r="N38" s="54"/>
      <c r="O38" s="54"/>
    </row>
    <row r="39" ht="15" spans="1:15">
      <c r="A39" s="52"/>
      <c r="B39" s="49" t="s">
        <v>49</v>
      </c>
      <c r="C39" s="46">
        <v>52</v>
      </c>
      <c r="D39" s="47">
        <f t="shared" si="3"/>
        <v>68.6</v>
      </c>
      <c r="E39" s="53"/>
      <c r="F39" s="54"/>
      <c r="G39" s="54"/>
      <c r="I39" s="52"/>
      <c r="J39" s="49" t="s">
        <v>57</v>
      </c>
      <c r="K39" s="46">
        <v>282</v>
      </c>
      <c r="L39" s="47">
        <f t="shared" si="2"/>
        <v>291.46</v>
      </c>
      <c r="M39" s="53"/>
      <c r="N39" s="54"/>
      <c r="O39" s="54"/>
    </row>
    <row r="40" ht="15" spans="1:15">
      <c r="A40" s="52"/>
      <c r="B40" s="49" t="s">
        <v>50</v>
      </c>
      <c r="C40" s="46">
        <v>50</v>
      </c>
      <c r="D40" s="47">
        <f t="shared" si="3"/>
        <v>66</v>
      </c>
      <c r="E40" s="53"/>
      <c r="F40" s="54"/>
      <c r="G40" s="54"/>
      <c r="I40" s="55"/>
      <c r="J40" s="49" t="s">
        <v>58</v>
      </c>
      <c r="K40" s="46">
        <v>156</v>
      </c>
      <c r="L40" s="47">
        <f t="shared" si="2"/>
        <v>161.68</v>
      </c>
      <c r="M40" s="56"/>
      <c r="N40" s="57"/>
      <c r="O40" s="57"/>
    </row>
    <row r="41" ht="15" spans="1:15">
      <c r="A41" s="55"/>
      <c r="B41" s="49" t="s">
        <v>51</v>
      </c>
      <c r="C41" s="46">
        <v>26</v>
      </c>
      <c r="D41" s="47">
        <f t="shared" si="3"/>
        <v>34.8</v>
      </c>
      <c r="E41" s="56"/>
      <c r="F41" s="57"/>
      <c r="G41" s="57"/>
      <c r="I41" s="45" t="s">
        <v>36</v>
      </c>
      <c r="J41" s="45"/>
      <c r="K41" s="46">
        <f>SUM(K27:K40)</f>
        <v>11766</v>
      </c>
      <c r="L41" s="47">
        <f>SUM(L27:L40)</f>
        <v>12132.98</v>
      </c>
      <c r="M41" s="45"/>
      <c r="N41" s="45"/>
      <c r="O41" s="45"/>
    </row>
    <row r="42" spans="1:7">
      <c r="A42" s="45" t="s">
        <v>36</v>
      </c>
      <c r="B42" s="45"/>
      <c r="C42" s="46">
        <f>SUM(C32:C41)</f>
        <v>1788</v>
      </c>
      <c r="D42" s="47">
        <f>SUM(D32:D41)</f>
        <v>2334.4</v>
      </c>
      <c r="E42" s="45"/>
      <c r="F42" s="45"/>
      <c r="G42" s="45"/>
    </row>
    <row r="43" spans="3:4">
      <c r="C43" s="58"/>
      <c r="D43" s="58"/>
    </row>
    <row r="44" spans="3:15">
      <c r="C44" s="58"/>
      <c r="D44" s="58"/>
      <c r="I44" s="74" t="s">
        <v>59</v>
      </c>
      <c r="J44" s="74"/>
      <c r="K44" s="74"/>
      <c r="L44" s="74"/>
      <c r="M44" s="74"/>
      <c r="N44" s="74"/>
      <c r="O44" s="74"/>
    </row>
    <row r="45" spans="1:7">
      <c r="A45" s="45" t="s">
        <v>37</v>
      </c>
      <c r="B45" s="45" t="s">
        <v>38</v>
      </c>
      <c r="C45" s="46" t="s">
        <v>18</v>
      </c>
      <c r="D45" s="47" t="s">
        <v>39</v>
      </c>
      <c r="E45" s="45"/>
      <c r="F45" s="45" t="s">
        <v>17</v>
      </c>
      <c r="G45" s="45" t="s">
        <v>40</v>
      </c>
    </row>
    <row r="46" ht="15" spans="1:7">
      <c r="A46" s="59" t="s">
        <v>46</v>
      </c>
      <c r="B46" s="60" t="s">
        <v>42</v>
      </c>
      <c r="C46" s="61">
        <v>203</v>
      </c>
      <c r="D46" s="47">
        <f t="shared" ref="D46:D50" si="4">C46*1.03+1</f>
        <v>210.09</v>
      </c>
      <c r="E46" s="62" t="s">
        <v>43</v>
      </c>
      <c r="F46" s="63"/>
      <c r="G46" s="64" t="s">
        <v>60</v>
      </c>
    </row>
    <row r="47" ht="15" spans="1:7">
      <c r="A47" s="65"/>
      <c r="B47" s="60" t="s">
        <v>48</v>
      </c>
      <c r="C47" s="61">
        <v>406</v>
      </c>
      <c r="D47" s="47">
        <f t="shared" si="4"/>
        <v>419.18</v>
      </c>
      <c r="E47" s="66"/>
      <c r="F47" s="67"/>
      <c r="G47" s="68"/>
    </row>
    <row r="48" ht="15" spans="1:7">
      <c r="A48" s="65"/>
      <c r="B48" s="60" t="s">
        <v>49</v>
      </c>
      <c r="C48" s="61">
        <v>406</v>
      </c>
      <c r="D48" s="47">
        <f t="shared" si="4"/>
        <v>419.18</v>
      </c>
      <c r="E48" s="66"/>
      <c r="F48" s="67"/>
      <c r="G48" s="68"/>
    </row>
    <row r="49" ht="15" spans="1:7">
      <c r="A49" s="65"/>
      <c r="B49" s="60" t="s">
        <v>50</v>
      </c>
      <c r="C49" s="61">
        <v>406</v>
      </c>
      <c r="D49" s="47">
        <f t="shared" si="4"/>
        <v>419.18</v>
      </c>
      <c r="E49" s="66"/>
      <c r="F49" s="67"/>
      <c r="G49" s="68"/>
    </row>
    <row r="50" ht="15" spans="1:7">
      <c r="A50" s="69"/>
      <c r="B50" s="60" t="s">
        <v>51</v>
      </c>
      <c r="C50" s="61">
        <v>203</v>
      </c>
      <c r="D50" s="47">
        <f t="shared" si="4"/>
        <v>210.09</v>
      </c>
      <c r="E50" s="70"/>
      <c r="F50" s="71"/>
      <c r="G50" s="72"/>
    </row>
    <row r="51" spans="1:7">
      <c r="A51" s="73" t="s">
        <v>36</v>
      </c>
      <c r="B51" s="73"/>
      <c r="C51" s="61">
        <f>SUM(C46:C50)</f>
        <v>1624</v>
      </c>
      <c r="D51" s="47">
        <f>SUM(D46:D50)</f>
        <v>1677.72</v>
      </c>
      <c r="E51" s="73"/>
      <c r="F51" s="73"/>
      <c r="G51" s="73"/>
    </row>
    <row r="54" spans="1:7">
      <c r="A54" s="74" t="s">
        <v>61</v>
      </c>
      <c r="B54" s="74"/>
      <c r="C54" s="74"/>
      <c r="D54" s="74"/>
      <c r="E54" s="74"/>
      <c r="F54" s="74"/>
      <c r="G54" s="74"/>
    </row>
  </sheetData>
  <mergeCells count="45">
    <mergeCell ref="A1:K1"/>
    <mergeCell ref="A2:D2"/>
    <mergeCell ref="E2:K2"/>
    <mergeCell ref="I44:O44"/>
    <mergeCell ref="A54:G54"/>
    <mergeCell ref="A8:A13"/>
    <mergeCell ref="A18:A22"/>
    <mergeCell ref="A23:A27"/>
    <mergeCell ref="A32:A36"/>
    <mergeCell ref="A37:A41"/>
    <mergeCell ref="A46:A50"/>
    <mergeCell ref="B8:B12"/>
    <mergeCell ref="C8:C13"/>
    <mergeCell ref="E18:E22"/>
    <mergeCell ref="E23:E27"/>
    <mergeCell ref="E32:E36"/>
    <mergeCell ref="E37:E41"/>
    <mergeCell ref="E46:E50"/>
    <mergeCell ref="F18:F22"/>
    <mergeCell ref="F23:F27"/>
    <mergeCell ref="F32:F36"/>
    <mergeCell ref="F37:F41"/>
    <mergeCell ref="F46:F50"/>
    <mergeCell ref="G18:G27"/>
    <mergeCell ref="G32:G41"/>
    <mergeCell ref="G46:G50"/>
    <mergeCell ref="H8:H10"/>
    <mergeCell ref="H11:H13"/>
    <mergeCell ref="I18:I22"/>
    <mergeCell ref="I27:I33"/>
    <mergeCell ref="I34:I40"/>
    <mergeCell ref="J8:J10"/>
    <mergeCell ref="J11:J13"/>
    <mergeCell ref="K8:K10"/>
    <mergeCell ref="K11:K13"/>
    <mergeCell ref="M18:M22"/>
    <mergeCell ref="M27:M33"/>
    <mergeCell ref="M34:M40"/>
    <mergeCell ref="N18:N22"/>
    <mergeCell ref="N27:N33"/>
    <mergeCell ref="N34:N40"/>
    <mergeCell ref="O18:O22"/>
    <mergeCell ref="O27:O40"/>
    <mergeCell ref="A3:D4"/>
    <mergeCell ref="E3:K4"/>
  </mergeCells>
  <pageMargins left="0.7" right="0.7" top="0.75" bottom="0.75" header="0.3" footer="0.3"/>
  <pageSetup paperSize="9" scale="5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8181004896</cp:lastModifiedBy>
  <dcterms:created xsi:type="dcterms:W3CDTF">2023-05-12T11:15:00Z</dcterms:created>
  <dcterms:modified xsi:type="dcterms:W3CDTF">2024-12-11T02:50:35Z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82FAAF547E6149049BA7EC7D5CF8FE96_13</vt:lpwstr>
  </property>
</Properties>
</file>