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<sst xmlns="http://schemas.openxmlformats.org/spreadsheetml/2006/main" count="417" uniqueCount="89">
  <si>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</si>
  <si>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</si>
  <si>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</si>
  <si>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福建晋江市龙湖镇龙狮路中铭科技园9幢4层 福建泉州瀚棠服饰有限公司  林昌钿  13559553607 中通74100496870926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</si>
  <si>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</si>
  <si>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</si>
  <si>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</si>
  <si>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</si>
  <si>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</si>
  <si>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</si>
  <si>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</si>
  <si>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</si>
  <si>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</si>
  <si>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</si>
  <si>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</si>
  <si>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</si>
  <si>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</si>
  <si>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</si>
  <si>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</si>
  <si>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</si>
  <si>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</si>
  <si>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</si>
  <si>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</si>
  <si>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</si>
  <si>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</si>
  <si>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P24120531</t>
  </si>
  <si>
    <t xml:space="preserve">24_AULBM11953                                     </t>
  </si>
  <si>
    <t xml:space="preserve">S24120299 </t>
  </si>
  <si>
    <t xml:space="preserve">A4185AX                                                                                             </t>
  </si>
  <si>
    <t>46*35*21</t>
  </si>
  <si>
    <t xml:space="preserve">B5952AX                                                                                             </t>
  </si>
  <si>
    <t xml:space="preserve">D9631AX                                                                                             </t>
  </si>
  <si>
    <t xml:space="preserve">E4057AX                                                                                             </t>
  </si>
  <si>
    <t xml:space="preserve">B5987AX                                                                                             </t>
  </si>
  <si>
    <t xml:space="preserve">B5994AX                                                                                             </t>
  </si>
  <si>
    <t>31*23*23</t>
  </si>
  <si>
    <t xml:space="preserve">B5997AX                                                                                             </t>
  </si>
  <si>
    <t xml:space="preserve">C5138AX                                                                                             </t>
  </si>
  <si>
    <t xml:space="preserve">23_AULBM11063                                     </t>
  </si>
  <si>
    <t>45*33*26</t>
  </si>
  <si>
    <t xml:space="preserve">23_AULTH10904                                     </t>
  </si>
  <si>
    <t xml:space="preserve">23_AULTH10905                                     </t>
  </si>
  <si>
    <t>45*33*20</t>
  </si>
  <si>
    <t xml:space="preserve">23_AULTH10906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</si>
  <si>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</si>
  <si>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</si>
  <si>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</si>
  <si>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</si>
  <si>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</si>
  <si>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</si>
  <si>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</si>
  <si>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</si>
  <si>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</si>
  <si>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</si>
  <si>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</si>
  <si>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A4185AX</t>
  </si>
  <si>
    <t>无价格</t>
  </si>
  <si>
    <t>B5987AX</t>
  </si>
  <si>
    <t>B5994AX</t>
  </si>
  <si>
    <t>C5138AX</t>
  </si>
  <si>
    <t>M</t>
  </si>
  <si>
    <t>L</t>
  </si>
  <si>
    <t>XL</t>
  </si>
  <si>
    <t>XXL</t>
  </si>
  <si>
    <t>GR488 - LT.GREY</t>
  </si>
  <si>
    <t>BR91 - ROSE</t>
  </si>
  <si>
    <t>空白吊牌</t>
  </si>
  <si>
    <t>B5952AX</t>
  </si>
  <si>
    <t>AR202 - ANTHRA</t>
  </si>
  <si>
    <t>B5997AX</t>
  </si>
  <si>
    <t>NV146 - NAVY</t>
  </si>
  <si>
    <t>GN194 - GREEN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</si>
  <si>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</si>
  <si>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PR122 - PURPLE</t>
  </si>
  <si>
    <t>OG177 - ORANGE</t>
  </si>
  <si>
    <t>GR184 - LT.GREY</t>
  </si>
  <si>
    <t>第3箱</t>
  </si>
  <si>
    <t>RD286 - RED</t>
  </si>
  <si>
    <t>TR17 - AQUA</t>
  </si>
  <si>
    <t>KH474 - LT.KHAKI</t>
  </si>
  <si>
    <t>1482615/1485755</t>
  </si>
  <si>
    <t>YL468 - YELLOW</t>
  </si>
  <si>
    <t>D9631AX</t>
  </si>
  <si>
    <t>第2箱</t>
  </si>
  <si>
    <t>1482561/1482566</t>
  </si>
  <si>
    <t>第4箱</t>
  </si>
  <si>
    <t>NV176 - NAVY</t>
  </si>
  <si>
    <t>E4057AX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</si>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</sst>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0_ 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 wrapText="1"/>
    </xf>
    <xf numFmtId="179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11"/>
  <sheetViews>
    <sheetView tabSelected="1" workbookViewId="0">
      <selection activeCell="K24" sqref="A1:K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70" t="s">
        <v>11</v>
      </c>
      <c r="J6" s="7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71" t="s">
        <v>22</v>
      </c>
      <c r="J7" s="7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0">
        <v>2212</v>
      </c>
      <c r="F8" s="31"/>
      <c r="G8" s="31">
        <v>2288</v>
      </c>
      <c r="H8" s="32">
        <v>1</v>
      </c>
      <c r="I8" s="31"/>
      <c r="J8" s="31">
        <v>15</v>
      </c>
      <c r="K8" s="31" t="s">
        <v>29</v>
      </c>
    </row>
    <row r="9" ht="15" spans="1:11">
      <c r="A9" s="33"/>
      <c r="B9" s="34"/>
      <c r="C9" s="35"/>
      <c r="D9" s="30" t="s">
        <v>30</v>
      </c>
      <c r="E9" s="30">
        <v>4505</v>
      </c>
      <c r="F9" s="31"/>
      <c r="G9" s="31">
        <v>4668</v>
      </c>
      <c r="H9" s="32"/>
      <c r="I9" s="31"/>
      <c r="J9" s="31"/>
      <c r="K9" s="31"/>
    </row>
    <row r="10" ht="15" spans="1:11">
      <c r="A10" s="33"/>
      <c r="B10" s="34"/>
      <c r="C10" s="35"/>
      <c r="D10" s="30" t="s">
        <v>31</v>
      </c>
      <c r="E10" s="30">
        <v>1148</v>
      </c>
      <c r="F10" s="31"/>
      <c r="G10" s="31">
        <v>1191</v>
      </c>
      <c r="H10" s="32"/>
      <c r="I10" s="31"/>
      <c r="J10" s="31"/>
      <c r="K10" s="31"/>
    </row>
    <row r="11" ht="15" spans="1:11">
      <c r="A11" s="33"/>
      <c r="B11" s="34"/>
      <c r="C11" s="35"/>
      <c r="D11" s="30" t="s">
        <v>32</v>
      </c>
      <c r="E11" s="30">
        <v>1297</v>
      </c>
      <c r="F11" s="31"/>
      <c r="G11" s="31">
        <v>1346</v>
      </c>
      <c r="H11" s="32"/>
      <c r="I11" s="31"/>
      <c r="J11" s="31"/>
      <c r="K11" s="31"/>
    </row>
    <row r="12" ht="15" spans="1:11">
      <c r="A12" s="33"/>
      <c r="B12" s="34"/>
      <c r="C12" s="35"/>
      <c r="D12" s="30" t="s">
        <v>33</v>
      </c>
      <c r="E12" s="30">
        <v>8547</v>
      </c>
      <c r="F12" s="31"/>
      <c r="G12" s="31">
        <v>8849</v>
      </c>
      <c r="H12" s="32">
        <v>2</v>
      </c>
      <c r="I12" s="31"/>
      <c r="J12" s="31">
        <v>14</v>
      </c>
      <c r="K12" s="31" t="s">
        <v>29</v>
      </c>
    </row>
    <row r="13" ht="15" spans="1:11">
      <c r="A13" s="33"/>
      <c r="B13" s="34"/>
      <c r="C13" s="35"/>
      <c r="D13" s="30" t="s">
        <v>34</v>
      </c>
      <c r="E13" s="30">
        <v>2006</v>
      </c>
      <c r="F13" s="31"/>
      <c r="G13" s="31">
        <v>2076</v>
      </c>
      <c r="H13" s="32">
        <v>3</v>
      </c>
      <c r="I13" s="31"/>
      <c r="J13" s="31">
        <v>6.8</v>
      </c>
      <c r="K13" s="31" t="s">
        <v>35</v>
      </c>
    </row>
    <row r="14" ht="15" spans="1:11">
      <c r="A14" s="33"/>
      <c r="B14" s="34"/>
      <c r="C14" s="35"/>
      <c r="D14" s="30" t="s">
        <v>36</v>
      </c>
      <c r="E14" s="30">
        <v>2143</v>
      </c>
      <c r="F14" s="31"/>
      <c r="G14" s="31">
        <v>2218</v>
      </c>
      <c r="H14" s="32"/>
      <c r="I14" s="31"/>
      <c r="J14" s="31"/>
      <c r="K14" s="31"/>
    </row>
    <row r="15" ht="15" spans="1:11">
      <c r="A15" s="33"/>
      <c r="B15" s="36"/>
      <c r="C15" s="35"/>
      <c r="D15" s="30" t="s">
        <v>37</v>
      </c>
      <c r="E15" s="31">
        <v>10816</v>
      </c>
      <c r="F15" s="31"/>
      <c r="G15" s="31">
        <v>11194</v>
      </c>
      <c r="H15" s="32">
        <v>4</v>
      </c>
      <c r="I15" s="31"/>
      <c r="J15" s="31">
        <v>17.5</v>
      </c>
      <c r="K15" s="31" t="s">
        <v>29</v>
      </c>
    </row>
    <row r="16" ht="15" spans="1:11">
      <c r="A16" s="33"/>
      <c r="B16" s="37" t="s">
        <v>38</v>
      </c>
      <c r="C16" s="35"/>
      <c r="D16" s="37" t="s">
        <v>30</v>
      </c>
      <c r="E16" s="37">
        <v>4217</v>
      </c>
      <c r="F16" s="31"/>
      <c r="G16" s="31">
        <v>4350</v>
      </c>
      <c r="H16" s="38">
        <v>5</v>
      </c>
      <c r="I16" s="31"/>
      <c r="J16" s="38">
        <v>17.3</v>
      </c>
      <c r="K16" s="38" t="s">
        <v>39</v>
      </c>
    </row>
    <row r="17" ht="15" spans="1:11">
      <c r="A17" s="33"/>
      <c r="B17" s="37" t="s">
        <v>40</v>
      </c>
      <c r="C17" s="35"/>
      <c r="D17" s="37" t="s">
        <v>33</v>
      </c>
      <c r="E17" s="37">
        <v>8015</v>
      </c>
      <c r="F17" s="31"/>
      <c r="G17" s="31">
        <v>8300</v>
      </c>
      <c r="H17" s="39"/>
      <c r="I17" s="31"/>
      <c r="J17" s="39"/>
      <c r="K17" s="39"/>
    </row>
    <row r="18" ht="15" spans="1:11">
      <c r="A18" s="33"/>
      <c r="B18" s="37" t="s">
        <v>41</v>
      </c>
      <c r="C18" s="35"/>
      <c r="D18" s="37" t="s">
        <v>37</v>
      </c>
      <c r="E18" s="37">
        <v>10134</v>
      </c>
      <c r="F18" s="31"/>
      <c r="G18" s="31">
        <v>10400</v>
      </c>
      <c r="H18" s="38">
        <v>6</v>
      </c>
      <c r="I18" s="31"/>
      <c r="J18" s="38">
        <v>15.8</v>
      </c>
      <c r="K18" s="38" t="s">
        <v>42</v>
      </c>
    </row>
    <row r="19" ht="15" spans="1:11">
      <c r="A19" s="33"/>
      <c r="B19" s="37" t="s">
        <v>41</v>
      </c>
      <c r="C19" s="35"/>
      <c r="D19" s="37" t="s">
        <v>32</v>
      </c>
      <c r="E19" s="37">
        <v>1170</v>
      </c>
      <c r="F19" s="31"/>
      <c r="G19" s="31">
        <v>1200</v>
      </c>
      <c r="H19" s="39"/>
      <c r="I19" s="31"/>
      <c r="J19" s="39"/>
      <c r="K19" s="39"/>
    </row>
    <row r="20" ht="15" spans="1:11">
      <c r="A20" s="33"/>
      <c r="B20" s="37" t="s">
        <v>43</v>
      </c>
      <c r="C20" s="35"/>
      <c r="D20" s="37" t="s">
        <v>28</v>
      </c>
      <c r="E20" s="37">
        <v>2074</v>
      </c>
      <c r="F20" s="31"/>
      <c r="G20" s="31">
        <v>2150</v>
      </c>
      <c r="H20" s="38">
        <v>7</v>
      </c>
      <c r="I20" s="31"/>
      <c r="J20" s="38">
        <v>10.3</v>
      </c>
      <c r="K20" s="38" t="s">
        <v>44</v>
      </c>
    </row>
    <row r="21" ht="15" spans="1:11">
      <c r="A21" s="33"/>
      <c r="B21" s="37" t="s">
        <v>43</v>
      </c>
      <c r="C21" s="35"/>
      <c r="D21" s="37" t="s">
        <v>34</v>
      </c>
      <c r="E21" s="37">
        <v>1873</v>
      </c>
      <c r="F21" s="31"/>
      <c r="G21" s="31">
        <v>1950</v>
      </c>
      <c r="H21" s="40"/>
      <c r="I21" s="31"/>
      <c r="J21" s="40"/>
      <c r="K21" s="40"/>
    </row>
    <row r="22" ht="15" spans="1:11">
      <c r="A22" s="33"/>
      <c r="B22" s="37" t="s">
        <v>43</v>
      </c>
      <c r="C22" s="35"/>
      <c r="D22" s="37" t="s">
        <v>36</v>
      </c>
      <c r="E22" s="37">
        <v>2019</v>
      </c>
      <c r="F22" s="31"/>
      <c r="G22" s="31">
        <v>2080</v>
      </c>
      <c r="H22" s="40"/>
      <c r="I22" s="31"/>
      <c r="J22" s="40"/>
      <c r="K22" s="40"/>
    </row>
    <row r="23" ht="15" spans="1:11">
      <c r="A23" s="41"/>
      <c r="B23" s="37" t="s">
        <v>43</v>
      </c>
      <c r="C23" s="42"/>
      <c r="D23" s="37" t="s">
        <v>31</v>
      </c>
      <c r="E23" s="37">
        <v>1075</v>
      </c>
      <c r="F23" s="31"/>
      <c r="G23" s="31">
        <v>1100</v>
      </c>
      <c r="H23" s="39"/>
      <c r="I23" s="31"/>
      <c r="J23" s="39"/>
      <c r="K23" s="39"/>
    </row>
    <row r="24" spans="1:11">
      <c r="A24" s="31" t="s">
        <v>45</v>
      </c>
      <c r="B24" s="31"/>
      <c r="C24" s="31"/>
      <c r="D24" s="31"/>
      <c r="E24" s="43">
        <f>SUM(E8:E23)</f>
        <v>63251</v>
      </c>
      <c r="F24" s="43"/>
      <c r="G24" s="43">
        <f>SUM(G8:G23)</f>
        <v>65360</v>
      </c>
      <c r="H24" s="44">
        <v>7</v>
      </c>
      <c r="I24" s="43"/>
      <c r="J24" s="43">
        <f>SUM(J8:J23)</f>
        <v>96.7</v>
      </c>
      <c r="K24" s="31"/>
    </row>
    <row r="27" spans="1:31">
      <c r="A27" s="45" t="s">
        <v>46</v>
      </c>
      <c r="B27" s="45" t="s">
        <v>47</v>
      </c>
      <c r="C27" s="46" t="s">
        <v>18</v>
      </c>
      <c r="D27" s="47" t="s">
        <v>48</v>
      </c>
      <c r="E27" s="45"/>
      <c r="F27" s="45" t="s">
        <v>49</v>
      </c>
      <c r="G27" s="45" t="s">
        <v>50</v>
      </c>
      <c r="I27" s="45" t="s">
        <v>46</v>
      </c>
      <c r="J27" s="45" t="s">
        <v>47</v>
      </c>
      <c r="K27" s="46" t="s">
        <v>18</v>
      </c>
      <c r="L27" s="47" t="s">
        <v>48</v>
      </c>
      <c r="M27" s="45"/>
      <c r="N27" s="45" t="s">
        <v>49</v>
      </c>
      <c r="O27" s="45" t="s">
        <v>50</v>
      </c>
      <c r="Q27" s="45" t="s">
        <v>46</v>
      </c>
      <c r="R27" s="45" t="s">
        <v>47</v>
      </c>
      <c r="S27" s="46" t="s">
        <v>18</v>
      </c>
      <c r="T27" s="47" t="s">
        <v>48</v>
      </c>
      <c r="U27" s="45"/>
      <c r="V27" s="45" t="s">
        <v>49</v>
      </c>
      <c r="W27" s="45" t="s">
        <v>50</v>
      </c>
      <c r="Y27" s="45" t="s">
        <v>46</v>
      </c>
      <c r="Z27" s="45" t="s">
        <v>47</v>
      </c>
      <c r="AA27" s="46" t="s">
        <v>18</v>
      </c>
      <c r="AB27" s="47" t="s">
        <v>48</v>
      </c>
      <c r="AC27" s="45"/>
      <c r="AD27" s="45" t="s">
        <v>49</v>
      </c>
      <c r="AE27" s="45" t="s">
        <v>50</v>
      </c>
    </row>
    <row r="28" ht="15" spans="1:31">
      <c r="A28" s="48" t="s">
        <v>51</v>
      </c>
      <c r="B28" s="49" t="s">
        <v>52</v>
      </c>
      <c r="C28" s="46">
        <v>349.8</v>
      </c>
      <c r="D28" s="47">
        <f t="shared" ref="D28:D37" si="0">C28*1.03+1</f>
        <v>361.294</v>
      </c>
      <c r="E28" s="50" t="s">
        <v>53</v>
      </c>
      <c r="F28" s="50" t="s">
        <v>54</v>
      </c>
      <c r="G28" s="51" t="s">
        <v>55</v>
      </c>
      <c r="I28" s="62" t="s">
        <v>51</v>
      </c>
      <c r="J28" s="72" t="s">
        <v>52</v>
      </c>
      <c r="K28" s="46">
        <v>26.4</v>
      </c>
      <c r="L28" s="47">
        <f t="shared" ref="L28:L73" si="1">K28*1.03+1</f>
        <v>28.192</v>
      </c>
      <c r="M28" s="64" t="s">
        <v>56</v>
      </c>
      <c r="N28" s="51">
        <v>1482591</v>
      </c>
      <c r="O28" s="62" t="s">
        <v>57</v>
      </c>
      <c r="Q28" s="48" t="s">
        <v>51</v>
      </c>
      <c r="R28" s="49" t="s">
        <v>52</v>
      </c>
      <c r="S28" s="46">
        <v>312.4</v>
      </c>
      <c r="T28" s="47">
        <f t="shared" ref="T28:T37" si="2">S28*1.03+1</f>
        <v>322.772</v>
      </c>
      <c r="U28" s="50" t="s">
        <v>53</v>
      </c>
      <c r="V28" s="73" t="s">
        <v>54</v>
      </c>
      <c r="W28" s="51" t="s">
        <v>58</v>
      </c>
      <c r="Y28" s="79" t="s">
        <v>51</v>
      </c>
      <c r="Z28" s="49" t="s">
        <v>52</v>
      </c>
      <c r="AA28" s="46">
        <v>44</v>
      </c>
      <c r="AB28" s="47">
        <f t="shared" ref="AB28:AB81" si="3">AA28*1.03+1</f>
        <v>46.32</v>
      </c>
      <c r="AC28" s="50" t="s">
        <v>56</v>
      </c>
      <c r="AD28" s="51">
        <v>1482517</v>
      </c>
      <c r="AE28" s="79" t="s">
        <v>59</v>
      </c>
    </row>
    <row r="29" ht="15" spans="1:31">
      <c r="A29" s="52"/>
      <c r="B29" s="49" t="s">
        <v>60</v>
      </c>
      <c r="C29" s="46">
        <v>524.7</v>
      </c>
      <c r="D29" s="47">
        <f t="shared" si="0"/>
        <v>541.441</v>
      </c>
      <c r="E29" s="53"/>
      <c r="F29" s="53"/>
      <c r="G29" s="54"/>
      <c r="I29" s="65"/>
      <c r="J29" s="72" t="s">
        <v>60</v>
      </c>
      <c r="K29" s="46">
        <v>39.6</v>
      </c>
      <c r="L29" s="47">
        <f t="shared" si="1"/>
        <v>41.788</v>
      </c>
      <c r="M29" s="66"/>
      <c r="N29" s="54"/>
      <c r="O29" s="65"/>
      <c r="Q29" s="52"/>
      <c r="R29" s="49" t="s">
        <v>60</v>
      </c>
      <c r="S29" s="46">
        <v>468.6</v>
      </c>
      <c r="T29" s="47">
        <f t="shared" si="2"/>
        <v>483.658</v>
      </c>
      <c r="U29" s="53"/>
      <c r="V29" s="74"/>
      <c r="W29" s="54"/>
      <c r="Y29" s="80"/>
      <c r="Z29" s="49" t="s">
        <v>60</v>
      </c>
      <c r="AA29" s="46">
        <v>77</v>
      </c>
      <c r="AB29" s="47">
        <f t="shared" si="3"/>
        <v>80.31</v>
      </c>
      <c r="AC29" s="53"/>
      <c r="AD29" s="54"/>
      <c r="AE29" s="80"/>
    </row>
    <row r="30" ht="15" spans="1:31">
      <c r="A30" s="52"/>
      <c r="B30" s="49" t="s">
        <v>61</v>
      </c>
      <c r="C30" s="46">
        <v>524.7</v>
      </c>
      <c r="D30" s="47">
        <f t="shared" si="0"/>
        <v>541.441</v>
      </c>
      <c r="E30" s="53"/>
      <c r="F30" s="53"/>
      <c r="G30" s="54"/>
      <c r="I30" s="65"/>
      <c r="J30" s="72" t="s">
        <v>61</v>
      </c>
      <c r="K30" s="46">
        <v>39.6</v>
      </c>
      <c r="L30" s="47">
        <f t="shared" si="1"/>
        <v>41.788</v>
      </c>
      <c r="M30" s="66"/>
      <c r="N30" s="54"/>
      <c r="O30" s="65"/>
      <c r="Q30" s="52"/>
      <c r="R30" s="49" t="s">
        <v>61</v>
      </c>
      <c r="S30" s="46">
        <v>468.6</v>
      </c>
      <c r="T30" s="47">
        <f t="shared" si="2"/>
        <v>483.658</v>
      </c>
      <c r="U30" s="53"/>
      <c r="V30" s="74"/>
      <c r="W30" s="54"/>
      <c r="Y30" s="80"/>
      <c r="Z30" s="49" t="s">
        <v>61</v>
      </c>
      <c r="AA30" s="46">
        <v>77</v>
      </c>
      <c r="AB30" s="47">
        <f t="shared" si="3"/>
        <v>80.31</v>
      </c>
      <c r="AC30" s="53"/>
      <c r="AD30" s="54"/>
      <c r="AE30" s="80"/>
    </row>
    <row r="31" ht="15" spans="1:31">
      <c r="A31" s="52"/>
      <c r="B31" s="49" t="s">
        <v>62</v>
      </c>
      <c r="C31" s="46">
        <v>349.8</v>
      </c>
      <c r="D31" s="47">
        <f t="shared" si="0"/>
        <v>361.294</v>
      </c>
      <c r="E31" s="53"/>
      <c r="F31" s="53"/>
      <c r="G31" s="54"/>
      <c r="I31" s="65"/>
      <c r="J31" s="72" t="s">
        <v>62</v>
      </c>
      <c r="K31" s="46">
        <v>26.4</v>
      </c>
      <c r="L31" s="47">
        <f t="shared" si="1"/>
        <v>28.192</v>
      </c>
      <c r="M31" s="66"/>
      <c r="N31" s="54"/>
      <c r="O31" s="65"/>
      <c r="Q31" s="52"/>
      <c r="R31" s="49" t="s">
        <v>62</v>
      </c>
      <c r="S31" s="46">
        <v>312.4</v>
      </c>
      <c r="T31" s="47">
        <f t="shared" si="2"/>
        <v>322.772</v>
      </c>
      <c r="U31" s="53"/>
      <c r="V31" s="74"/>
      <c r="W31" s="54"/>
      <c r="Y31" s="80"/>
      <c r="Z31" s="49" t="s">
        <v>62</v>
      </c>
      <c r="AA31" s="46">
        <v>44</v>
      </c>
      <c r="AB31" s="47">
        <f t="shared" si="3"/>
        <v>46.32</v>
      </c>
      <c r="AC31" s="53"/>
      <c r="AD31" s="54"/>
      <c r="AE31" s="80"/>
    </row>
    <row r="32" ht="15" spans="1:31">
      <c r="A32" s="55"/>
      <c r="B32" s="49" t="s">
        <v>63</v>
      </c>
      <c r="C32" s="46">
        <v>174.9</v>
      </c>
      <c r="D32" s="47">
        <f t="shared" si="0"/>
        <v>181.147</v>
      </c>
      <c r="E32" s="56"/>
      <c r="F32" s="56"/>
      <c r="G32" s="54"/>
      <c r="I32" s="67"/>
      <c r="J32" s="72" t="s">
        <v>63</v>
      </c>
      <c r="K32" s="46">
        <v>15</v>
      </c>
      <c r="L32" s="47">
        <f t="shared" si="1"/>
        <v>16.45</v>
      </c>
      <c r="M32" s="68"/>
      <c r="N32" s="57"/>
      <c r="O32" s="65"/>
      <c r="Q32" s="55"/>
      <c r="R32" s="49" t="s">
        <v>63</v>
      </c>
      <c r="S32" s="46">
        <v>156.2</v>
      </c>
      <c r="T32" s="47">
        <f t="shared" si="2"/>
        <v>161.886</v>
      </c>
      <c r="U32" s="56"/>
      <c r="V32" s="75"/>
      <c r="W32" s="54"/>
      <c r="Y32" s="81"/>
      <c r="Z32" s="49" t="s">
        <v>63</v>
      </c>
      <c r="AA32" s="46">
        <v>20</v>
      </c>
      <c r="AB32" s="47">
        <f t="shared" si="3"/>
        <v>21.6</v>
      </c>
      <c r="AC32" s="56"/>
      <c r="AD32" s="57"/>
      <c r="AE32" s="80"/>
    </row>
    <row r="33" ht="15" spans="1:31">
      <c r="A33" s="48" t="s">
        <v>51</v>
      </c>
      <c r="B33" s="49" t="s">
        <v>52</v>
      </c>
      <c r="C33" s="46">
        <v>15</v>
      </c>
      <c r="D33" s="47">
        <f t="shared" si="0"/>
        <v>16.45</v>
      </c>
      <c r="E33" s="50" t="s">
        <v>56</v>
      </c>
      <c r="F33" s="51">
        <v>1482695</v>
      </c>
      <c r="G33" s="54"/>
      <c r="I33" s="62" t="s">
        <v>51</v>
      </c>
      <c r="J33" s="72" t="s">
        <v>52</v>
      </c>
      <c r="K33" s="46">
        <v>354.2</v>
      </c>
      <c r="L33" s="47">
        <f t="shared" si="1"/>
        <v>365.826</v>
      </c>
      <c r="M33" s="64" t="s">
        <v>53</v>
      </c>
      <c r="N33" s="64" t="s">
        <v>54</v>
      </c>
      <c r="O33" s="65"/>
      <c r="Q33" s="48" t="s">
        <v>51</v>
      </c>
      <c r="R33" s="49" t="s">
        <v>52</v>
      </c>
      <c r="S33" s="46">
        <v>15</v>
      </c>
      <c r="T33" s="47">
        <f t="shared" si="2"/>
        <v>16.45</v>
      </c>
      <c r="U33" s="50" t="s">
        <v>56</v>
      </c>
      <c r="V33" s="51">
        <v>1482747</v>
      </c>
      <c r="W33" s="54"/>
      <c r="Y33" s="79" t="s">
        <v>51</v>
      </c>
      <c r="Z33" s="49" t="s">
        <v>52</v>
      </c>
      <c r="AA33" s="46">
        <v>451</v>
      </c>
      <c r="AB33" s="47">
        <f t="shared" si="3"/>
        <v>465.53</v>
      </c>
      <c r="AC33" s="50" t="s">
        <v>53</v>
      </c>
      <c r="AD33" s="50" t="s">
        <v>54</v>
      </c>
      <c r="AE33" s="80"/>
    </row>
    <row r="34" ht="15" spans="1:31">
      <c r="A34" s="52"/>
      <c r="B34" s="49" t="s">
        <v>60</v>
      </c>
      <c r="C34" s="46">
        <v>22</v>
      </c>
      <c r="D34" s="47">
        <f t="shared" si="0"/>
        <v>23.66</v>
      </c>
      <c r="E34" s="53"/>
      <c r="F34" s="54"/>
      <c r="G34" s="54"/>
      <c r="I34" s="65"/>
      <c r="J34" s="72" t="s">
        <v>60</v>
      </c>
      <c r="K34" s="46">
        <v>531.3</v>
      </c>
      <c r="L34" s="47">
        <f t="shared" si="1"/>
        <v>548.239</v>
      </c>
      <c r="M34" s="66"/>
      <c r="N34" s="66"/>
      <c r="O34" s="65"/>
      <c r="Q34" s="52"/>
      <c r="R34" s="49" t="s">
        <v>60</v>
      </c>
      <c r="S34" s="46">
        <v>22</v>
      </c>
      <c r="T34" s="47">
        <f t="shared" si="2"/>
        <v>23.66</v>
      </c>
      <c r="U34" s="53"/>
      <c r="V34" s="54"/>
      <c r="W34" s="54"/>
      <c r="Y34" s="80"/>
      <c r="Z34" s="49" t="s">
        <v>60</v>
      </c>
      <c r="AA34" s="46">
        <v>676.5</v>
      </c>
      <c r="AB34" s="47">
        <f t="shared" si="3"/>
        <v>697.795</v>
      </c>
      <c r="AC34" s="53"/>
      <c r="AD34" s="53"/>
      <c r="AE34" s="80"/>
    </row>
    <row r="35" ht="15" spans="1:31">
      <c r="A35" s="52"/>
      <c r="B35" s="49" t="s">
        <v>61</v>
      </c>
      <c r="C35" s="46">
        <v>22</v>
      </c>
      <c r="D35" s="47">
        <f t="shared" si="0"/>
        <v>23.66</v>
      </c>
      <c r="E35" s="53"/>
      <c r="F35" s="54"/>
      <c r="G35" s="54"/>
      <c r="I35" s="65"/>
      <c r="J35" s="72" t="s">
        <v>61</v>
      </c>
      <c r="K35" s="46">
        <v>531.3</v>
      </c>
      <c r="L35" s="47">
        <f t="shared" si="1"/>
        <v>548.239</v>
      </c>
      <c r="M35" s="66"/>
      <c r="N35" s="66"/>
      <c r="O35" s="65"/>
      <c r="Q35" s="52"/>
      <c r="R35" s="49" t="s">
        <v>61</v>
      </c>
      <c r="S35" s="46">
        <v>22</v>
      </c>
      <c r="T35" s="47">
        <f t="shared" si="2"/>
        <v>23.66</v>
      </c>
      <c r="U35" s="53"/>
      <c r="V35" s="54"/>
      <c r="W35" s="54"/>
      <c r="Y35" s="80"/>
      <c r="Z35" s="49" t="s">
        <v>61</v>
      </c>
      <c r="AA35" s="46">
        <v>676.5</v>
      </c>
      <c r="AB35" s="47">
        <f t="shared" si="3"/>
        <v>697.795</v>
      </c>
      <c r="AC35" s="53"/>
      <c r="AD35" s="53"/>
      <c r="AE35" s="80"/>
    </row>
    <row r="36" ht="15" spans="1:31">
      <c r="A36" s="52"/>
      <c r="B36" s="49" t="s">
        <v>62</v>
      </c>
      <c r="C36" s="46">
        <v>15</v>
      </c>
      <c r="D36" s="47">
        <f t="shared" si="0"/>
        <v>16.45</v>
      </c>
      <c r="E36" s="53"/>
      <c r="F36" s="54"/>
      <c r="G36" s="54"/>
      <c r="I36" s="65"/>
      <c r="J36" s="72" t="s">
        <v>62</v>
      </c>
      <c r="K36" s="46">
        <v>354.2</v>
      </c>
      <c r="L36" s="47">
        <f t="shared" si="1"/>
        <v>365.826</v>
      </c>
      <c r="M36" s="66"/>
      <c r="N36" s="66"/>
      <c r="O36" s="65"/>
      <c r="Q36" s="52"/>
      <c r="R36" s="49" t="s">
        <v>62</v>
      </c>
      <c r="S36" s="46">
        <v>15</v>
      </c>
      <c r="T36" s="47">
        <f t="shared" si="2"/>
        <v>16.45</v>
      </c>
      <c r="U36" s="53"/>
      <c r="V36" s="54"/>
      <c r="W36" s="54"/>
      <c r="Y36" s="80"/>
      <c r="Z36" s="49" t="s">
        <v>62</v>
      </c>
      <c r="AA36" s="46">
        <v>451</v>
      </c>
      <c r="AB36" s="47">
        <f t="shared" si="3"/>
        <v>465.53</v>
      </c>
      <c r="AC36" s="53"/>
      <c r="AD36" s="53"/>
      <c r="AE36" s="80"/>
    </row>
    <row r="37" ht="15" spans="1:31">
      <c r="A37" s="55"/>
      <c r="B37" s="49" t="s">
        <v>63</v>
      </c>
      <c r="C37" s="46">
        <v>10</v>
      </c>
      <c r="D37" s="47">
        <f t="shared" si="0"/>
        <v>11.3</v>
      </c>
      <c r="E37" s="56"/>
      <c r="F37" s="57"/>
      <c r="G37" s="57"/>
      <c r="I37" s="67"/>
      <c r="J37" s="72" t="s">
        <v>63</v>
      </c>
      <c r="K37" s="46">
        <v>177.1</v>
      </c>
      <c r="L37" s="47">
        <f t="shared" si="1"/>
        <v>183.413</v>
      </c>
      <c r="M37" s="68"/>
      <c r="N37" s="68"/>
      <c r="O37" s="65"/>
      <c r="Q37" s="55"/>
      <c r="R37" s="49" t="s">
        <v>63</v>
      </c>
      <c r="S37" s="46">
        <v>10</v>
      </c>
      <c r="T37" s="47">
        <f t="shared" si="2"/>
        <v>11.3</v>
      </c>
      <c r="U37" s="56"/>
      <c r="V37" s="57"/>
      <c r="W37" s="57"/>
      <c r="Y37" s="81"/>
      <c r="Z37" s="49" t="s">
        <v>63</v>
      </c>
      <c r="AA37" s="46">
        <v>225.5</v>
      </c>
      <c r="AB37" s="47">
        <f t="shared" si="3"/>
        <v>233.265</v>
      </c>
      <c r="AC37" s="56"/>
      <c r="AD37" s="56"/>
      <c r="AE37" s="80"/>
    </row>
    <row r="38" ht="15" spans="1:31">
      <c r="A38" s="45" t="s">
        <v>45</v>
      </c>
      <c r="B38" s="45"/>
      <c r="C38" s="46">
        <f>SUM(C28:C37)</f>
        <v>2007.9</v>
      </c>
      <c r="D38" s="47">
        <f>SUM(D28:D37)</f>
        <v>2078.137</v>
      </c>
      <c r="E38" s="45"/>
      <c r="F38" s="45"/>
      <c r="G38" s="45"/>
      <c r="I38" s="62" t="s">
        <v>64</v>
      </c>
      <c r="J38" s="72" t="s">
        <v>52</v>
      </c>
      <c r="K38" s="46">
        <v>10</v>
      </c>
      <c r="L38" s="47">
        <f t="shared" si="1"/>
        <v>11.3</v>
      </c>
      <c r="M38" s="64" t="s">
        <v>56</v>
      </c>
      <c r="N38" s="51">
        <v>1482591</v>
      </c>
      <c r="O38" s="65"/>
      <c r="Q38" s="45" t="s">
        <v>45</v>
      </c>
      <c r="R38" s="45"/>
      <c r="S38" s="46">
        <f>SUM(S28:S37)</f>
        <v>1802.2</v>
      </c>
      <c r="T38" s="47">
        <f>SUM(T28:T37)</f>
        <v>1866.266</v>
      </c>
      <c r="U38" s="45"/>
      <c r="V38" s="45"/>
      <c r="W38" s="45"/>
      <c r="Y38" s="79" t="s">
        <v>65</v>
      </c>
      <c r="Z38" s="49" t="s">
        <v>52</v>
      </c>
      <c r="AA38" s="46">
        <v>12</v>
      </c>
      <c r="AB38" s="47">
        <f t="shared" si="3"/>
        <v>13.36</v>
      </c>
      <c r="AC38" s="50" t="s">
        <v>56</v>
      </c>
      <c r="AD38" s="51">
        <v>1482517</v>
      </c>
      <c r="AE38" s="80"/>
    </row>
    <row r="39" ht="15" spans="3:31">
      <c r="C39" s="58"/>
      <c r="D39" s="58"/>
      <c r="E39" s="59"/>
      <c r="F39" s="59"/>
      <c r="I39" s="65"/>
      <c r="J39" s="72" t="s">
        <v>60</v>
      </c>
      <c r="K39" s="46">
        <v>13</v>
      </c>
      <c r="L39" s="47">
        <f t="shared" si="1"/>
        <v>14.39</v>
      </c>
      <c r="M39" s="66"/>
      <c r="N39" s="54"/>
      <c r="O39" s="65"/>
      <c r="S39" s="58"/>
      <c r="T39" s="58"/>
      <c r="U39" s="59"/>
      <c r="V39" s="59"/>
      <c r="Y39" s="80"/>
      <c r="Z39" s="49" t="s">
        <v>60</v>
      </c>
      <c r="AA39" s="46">
        <v>15</v>
      </c>
      <c r="AB39" s="47">
        <f t="shared" si="3"/>
        <v>16.45</v>
      </c>
      <c r="AC39" s="53"/>
      <c r="AD39" s="54"/>
      <c r="AE39" s="80"/>
    </row>
    <row r="40" ht="15" spans="3:31">
      <c r="C40" s="58"/>
      <c r="D40" s="58"/>
      <c r="E40" s="59"/>
      <c r="F40" s="59"/>
      <c r="I40" s="65"/>
      <c r="J40" s="72" t="s">
        <v>61</v>
      </c>
      <c r="K40" s="46">
        <v>13</v>
      </c>
      <c r="L40" s="47">
        <f t="shared" si="1"/>
        <v>14.39</v>
      </c>
      <c r="M40" s="66"/>
      <c r="N40" s="54"/>
      <c r="O40" s="65"/>
      <c r="S40" s="58"/>
      <c r="T40" s="58"/>
      <c r="U40" s="59"/>
      <c r="V40" s="59"/>
      <c r="Y40" s="80"/>
      <c r="Z40" s="49" t="s">
        <v>61</v>
      </c>
      <c r="AA40" s="46">
        <v>15</v>
      </c>
      <c r="AB40" s="47">
        <f t="shared" si="3"/>
        <v>16.45</v>
      </c>
      <c r="AC40" s="53"/>
      <c r="AD40" s="54"/>
      <c r="AE40" s="80"/>
    </row>
    <row r="41" ht="15" spans="1:31">
      <c r="A41" s="31" t="s">
        <v>66</v>
      </c>
      <c r="B41" s="31"/>
      <c r="C41" s="60">
        <v>204</v>
      </c>
      <c r="D41" s="60">
        <f>C41*1.03</f>
        <v>210.12</v>
      </c>
      <c r="E41" s="31"/>
      <c r="F41" s="61">
        <v>1482701</v>
      </c>
      <c r="G41" s="31" t="s">
        <v>55</v>
      </c>
      <c r="I41" s="65"/>
      <c r="J41" s="72" t="s">
        <v>62</v>
      </c>
      <c r="K41" s="46">
        <v>10</v>
      </c>
      <c r="L41" s="47">
        <f t="shared" si="1"/>
        <v>11.3</v>
      </c>
      <c r="M41" s="66"/>
      <c r="N41" s="54"/>
      <c r="O41" s="65"/>
      <c r="Q41" s="31" t="s">
        <v>66</v>
      </c>
      <c r="R41" s="31"/>
      <c r="S41" s="60">
        <v>204</v>
      </c>
      <c r="T41" s="60">
        <f>S41*1.03</f>
        <v>210.12</v>
      </c>
      <c r="U41" s="31"/>
      <c r="V41" s="61">
        <v>1482755</v>
      </c>
      <c r="W41" s="31" t="s">
        <v>58</v>
      </c>
      <c r="Y41" s="80"/>
      <c r="Z41" s="49" t="s">
        <v>62</v>
      </c>
      <c r="AA41" s="46">
        <v>12</v>
      </c>
      <c r="AB41" s="47">
        <f t="shared" si="3"/>
        <v>13.36</v>
      </c>
      <c r="AC41" s="53"/>
      <c r="AD41" s="54"/>
      <c r="AE41" s="80"/>
    </row>
    <row r="42" ht="15" spans="3:31">
      <c r="C42" s="58"/>
      <c r="D42" s="58"/>
      <c r="E42" s="59"/>
      <c r="F42" s="59"/>
      <c r="I42" s="67"/>
      <c r="J42" s="72" t="s">
        <v>63</v>
      </c>
      <c r="K42" s="46">
        <v>8</v>
      </c>
      <c r="L42" s="47">
        <f t="shared" si="1"/>
        <v>9.24</v>
      </c>
      <c r="M42" s="68"/>
      <c r="N42" s="57"/>
      <c r="O42" s="65"/>
      <c r="S42" s="58"/>
      <c r="T42" s="58"/>
      <c r="U42" s="59"/>
      <c r="V42" s="59"/>
      <c r="Y42" s="81"/>
      <c r="Z42" s="49" t="s">
        <v>63</v>
      </c>
      <c r="AA42" s="46">
        <v>7</v>
      </c>
      <c r="AB42" s="47">
        <f t="shared" si="3"/>
        <v>8.21</v>
      </c>
      <c r="AC42" s="56"/>
      <c r="AD42" s="57"/>
      <c r="AE42" s="80"/>
    </row>
    <row r="43" ht="15" spans="3:31">
      <c r="C43" s="58"/>
      <c r="D43" s="58"/>
      <c r="E43" s="59"/>
      <c r="F43" s="59"/>
      <c r="I43" s="62" t="s">
        <v>64</v>
      </c>
      <c r="J43" s="72" t="s">
        <v>52</v>
      </c>
      <c r="K43" s="46">
        <v>303.6</v>
      </c>
      <c r="L43" s="47">
        <f t="shared" si="1"/>
        <v>313.708</v>
      </c>
      <c r="M43" s="64" t="s">
        <v>53</v>
      </c>
      <c r="N43" s="64" t="s">
        <v>54</v>
      </c>
      <c r="O43" s="65"/>
      <c r="S43" s="58"/>
      <c r="T43" s="58"/>
      <c r="U43" s="59"/>
      <c r="V43" s="59"/>
      <c r="Y43" s="79" t="s">
        <v>65</v>
      </c>
      <c r="Z43" s="49" t="s">
        <v>52</v>
      </c>
      <c r="AA43" s="46">
        <v>244.2</v>
      </c>
      <c r="AB43" s="47">
        <f t="shared" si="3"/>
        <v>252.526</v>
      </c>
      <c r="AC43" s="50" t="s">
        <v>53</v>
      </c>
      <c r="AD43" s="50" t="s">
        <v>54</v>
      </c>
      <c r="AE43" s="80"/>
    </row>
    <row r="44" ht="15" spans="1:31">
      <c r="A44" s="45" t="s">
        <v>46</v>
      </c>
      <c r="B44" s="45" t="s">
        <v>47</v>
      </c>
      <c r="C44" s="46" t="s">
        <v>18</v>
      </c>
      <c r="D44" s="47" t="s">
        <v>48</v>
      </c>
      <c r="E44" s="45"/>
      <c r="F44" s="45" t="s">
        <v>49</v>
      </c>
      <c r="G44" s="45" t="s">
        <v>50</v>
      </c>
      <c r="I44" s="65"/>
      <c r="J44" s="72" t="s">
        <v>60</v>
      </c>
      <c r="K44" s="46">
        <v>455.4</v>
      </c>
      <c r="L44" s="47">
        <f t="shared" si="1"/>
        <v>470.062</v>
      </c>
      <c r="M44" s="66"/>
      <c r="N44" s="66"/>
      <c r="O44" s="65"/>
      <c r="Q44" s="45" t="s">
        <v>46</v>
      </c>
      <c r="R44" s="45" t="s">
        <v>47</v>
      </c>
      <c r="S44" s="46" t="s">
        <v>18</v>
      </c>
      <c r="T44" s="47" t="s">
        <v>48</v>
      </c>
      <c r="U44" s="45"/>
      <c r="V44" s="45" t="s">
        <v>49</v>
      </c>
      <c r="W44" s="45" t="s">
        <v>50</v>
      </c>
      <c r="Y44" s="80"/>
      <c r="Z44" s="49" t="s">
        <v>60</v>
      </c>
      <c r="AA44" s="46">
        <v>366.3</v>
      </c>
      <c r="AB44" s="47">
        <f t="shared" si="3"/>
        <v>378.289</v>
      </c>
      <c r="AC44" s="53"/>
      <c r="AD44" s="53"/>
      <c r="AE44" s="80"/>
    </row>
    <row r="45" ht="15" spans="1:31">
      <c r="A45" s="62" t="s">
        <v>51</v>
      </c>
      <c r="B45" s="63" t="s">
        <v>52</v>
      </c>
      <c r="C45" s="46">
        <v>15</v>
      </c>
      <c r="D45" s="47">
        <f t="shared" ref="D45:D72" si="4">C45*1.03+1</f>
        <v>16.45</v>
      </c>
      <c r="E45" s="64" t="s">
        <v>56</v>
      </c>
      <c r="F45" s="51">
        <v>1482721</v>
      </c>
      <c r="G45" s="62" t="s">
        <v>67</v>
      </c>
      <c r="I45" s="65"/>
      <c r="J45" s="72" t="s">
        <v>61</v>
      </c>
      <c r="K45" s="46">
        <v>455.4</v>
      </c>
      <c r="L45" s="47">
        <f t="shared" si="1"/>
        <v>470.062</v>
      </c>
      <c r="M45" s="66"/>
      <c r="N45" s="66"/>
      <c r="O45" s="65"/>
      <c r="Q45" s="48" t="s">
        <v>68</v>
      </c>
      <c r="R45" s="72" t="s">
        <v>52</v>
      </c>
      <c r="S45" s="46">
        <v>323.4</v>
      </c>
      <c r="T45" s="47">
        <f t="shared" ref="T45:T54" si="5">S45*1.03+1</f>
        <v>334.102</v>
      </c>
      <c r="U45" s="50" t="s">
        <v>53</v>
      </c>
      <c r="V45" s="50" t="s">
        <v>54</v>
      </c>
      <c r="W45" s="51" t="s">
        <v>69</v>
      </c>
      <c r="Y45" s="80"/>
      <c r="Z45" s="49" t="s">
        <v>61</v>
      </c>
      <c r="AA45" s="46">
        <v>366.3</v>
      </c>
      <c r="AB45" s="47">
        <f t="shared" si="3"/>
        <v>378.289</v>
      </c>
      <c r="AC45" s="53"/>
      <c r="AD45" s="53"/>
      <c r="AE45" s="80"/>
    </row>
    <row r="46" ht="15" spans="1:31">
      <c r="A46" s="65"/>
      <c r="B46" s="63" t="s">
        <v>60</v>
      </c>
      <c r="C46" s="46">
        <v>22</v>
      </c>
      <c r="D46" s="47">
        <f t="shared" si="4"/>
        <v>23.66</v>
      </c>
      <c r="E46" s="66"/>
      <c r="F46" s="54"/>
      <c r="G46" s="65"/>
      <c r="I46" s="65"/>
      <c r="J46" s="72" t="s">
        <v>62</v>
      </c>
      <c r="K46" s="46">
        <v>303.6</v>
      </c>
      <c r="L46" s="47">
        <f t="shared" si="1"/>
        <v>313.708</v>
      </c>
      <c r="M46" s="66"/>
      <c r="N46" s="66"/>
      <c r="O46" s="65"/>
      <c r="Q46" s="52"/>
      <c r="R46" s="72" t="s">
        <v>60</v>
      </c>
      <c r="S46" s="46">
        <v>485.1</v>
      </c>
      <c r="T46" s="47">
        <f t="shared" si="5"/>
        <v>500.653</v>
      </c>
      <c r="U46" s="53"/>
      <c r="V46" s="53"/>
      <c r="W46" s="54"/>
      <c r="Y46" s="80"/>
      <c r="Z46" s="49" t="s">
        <v>62</v>
      </c>
      <c r="AA46" s="46">
        <v>244.2</v>
      </c>
      <c r="AB46" s="47">
        <f t="shared" si="3"/>
        <v>252.526</v>
      </c>
      <c r="AC46" s="53"/>
      <c r="AD46" s="53"/>
      <c r="AE46" s="80"/>
    </row>
    <row r="47" ht="15" spans="1:31">
      <c r="A47" s="65"/>
      <c r="B47" s="63" t="s">
        <v>61</v>
      </c>
      <c r="C47" s="46">
        <v>22</v>
      </c>
      <c r="D47" s="47">
        <f t="shared" si="4"/>
        <v>23.66</v>
      </c>
      <c r="E47" s="66"/>
      <c r="F47" s="54"/>
      <c r="G47" s="65"/>
      <c r="I47" s="67"/>
      <c r="J47" s="72" t="s">
        <v>63</v>
      </c>
      <c r="K47" s="46">
        <v>151.8</v>
      </c>
      <c r="L47" s="47">
        <f t="shared" si="1"/>
        <v>157.354</v>
      </c>
      <c r="M47" s="68"/>
      <c r="N47" s="68"/>
      <c r="O47" s="65"/>
      <c r="Q47" s="52"/>
      <c r="R47" s="72" t="s">
        <v>61</v>
      </c>
      <c r="S47" s="46">
        <v>485.1</v>
      </c>
      <c r="T47" s="47">
        <f t="shared" si="5"/>
        <v>500.653</v>
      </c>
      <c r="U47" s="53"/>
      <c r="V47" s="53"/>
      <c r="W47" s="54"/>
      <c r="Y47" s="81"/>
      <c r="Z47" s="49" t="s">
        <v>63</v>
      </c>
      <c r="AA47" s="46">
        <v>122.1</v>
      </c>
      <c r="AB47" s="47">
        <f t="shared" si="3"/>
        <v>126.763</v>
      </c>
      <c r="AC47" s="56"/>
      <c r="AD47" s="56"/>
      <c r="AE47" s="80"/>
    </row>
    <row r="48" ht="15" spans="1:31">
      <c r="A48" s="65"/>
      <c r="B48" s="63" t="s">
        <v>62</v>
      </c>
      <c r="C48" s="46">
        <v>15</v>
      </c>
      <c r="D48" s="47">
        <f t="shared" si="4"/>
        <v>16.45</v>
      </c>
      <c r="E48" s="66"/>
      <c r="F48" s="54"/>
      <c r="G48" s="65"/>
      <c r="I48" s="62" t="s">
        <v>70</v>
      </c>
      <c r="J48" s="72" t="s">
        <v>52</v>
      </c>
      <c r="K48" s="46">
        <v>25</v>
      </c>
      <c r="L48" s="47">
        <f t="shared" si="1"/>
        <v>26.75</v>
      </c>
      <c r="M48" s="64" t="s">
        <v>56</v>
      </c>
      <c r="N48" s="51">
        <v>1486464</v>
      </c>
      <c r="O48" s="65"/>
      <c r="Q48" s="52"/>
      <c r="R48" s="72" t="s">
        <v>62</v>
      </c>
      <c r="S48" s="46">
        <v>323.4</v>
      </c>
      <c r="T48" s="47">
        <f t="shared" si="5"/>
        <v>334.102</v>
      </c>
      <c r="U48" s="53"/>
      <c r="V48" s="53"/>
      <c r="W48" s="54"/>
      <c r="Y48" s="79" t="s">
        <v>71</v>
      </c>
      <c r="Z48" s="49" t="s">
        <v>52</v>
      </c>
      <c r="AA48" s="46">
        <v>28.6</v>
      </c>
      <c r="AB48" s="47">
        <f t="shared" si="3"/>
        <v>30.458</v>
      </c>
      <c r="AC48" s="50" t="s">
        <v>56</v>
      </c>
      <c r="AD48" s="51">
        <v>1482517</v>
      </c>
      <c r="AE48" s="80"/>
    </row>
    <row r="49" ht="15" spans="1:31">
      <c r="A49" s="67"/>
      <c r="B49" s="63" t="s">
        <v>63</v>
      </c>
      <c r="C49" s="46">
        <v>10</v>
      </c>
      <c r="D49" s="47">
        <f t="shared" si="4"/>
        <v>11.3</v>
      </c>
      <c r="E49" s="68"/>
      <c r="F49" s="57"/>
      <c r="G49" s="65"/>
      <c r="I49" s="65"/>
      <c r="J49" s="72" t="s">
        <v>60</v>
      </c>
      <c r="K49" s="46">
        <v>35.2</v>
      </c>
      <c r="L49" s="47">
        <f t="shared" si="1"/>
        <v>37.256</v>
      </c>
      <c r="M49" s="66"/>
      <c r="N49" s="54"/>
      <c r="O49" s="65"/>
      <c r="Q49" s="55"/>
      <c r="R49" s="72" t="s">
        <v>63</v>
      </c>
      <c r="S49" s="46">
        <v>161.7</v>
      </c>
      <c r="T49" s="47">
        <f t="shared" si="5"/>
        <v>167.551</v>
      </c>
      <c r="U49" s="56"/>
      <c r="V49" s="56"/>
      <c r="W49" s="54"/>
      <c r="Y49" s="80"/>
      <c r="Z49" s="49" t="s">
        <v>60</v>
      </c>
      <c r="AA49" s="46">
        <v>39.6</v>
      </c>
      <c r="AB49" s="47">
        <f t="shared" si="3"/>
        <v>41.788</v>
      </c>
      <c r="AC49" s="53"/>
      <c r="AD49" s="54"/>
      <c r="AE49" s="80"/>
    </row>
    <row r="50" ht="15" spans="1:31">
      <c r="A50" s="62" t="s">
        <v>51</v>
      </c>
      <c r="B50" s="63" t="s">
        <v>52</v>
      </c>
      <c r="C50" s="46">
        <v>336.6</v>
      </c>
      <c r="D50" s="47">
        <f t="shared" si="4"/>
        <v>347.698</v>
      </c>
      <c r="E50" s="64" t="s">
        <v>53</v>
      </c>
      <c r="F50" s="64" t="s">
        <v>54</v>
      </c>
      <c r="G50" s="65"/>
      <c r="I50" s="65"/>
      <c r="J50" s="72" t="s">
        <v>61</v>
      </c>
      <c r="K50" s="46">
        <v>35.2</v>
      </c>
      <c r="L50" s="47">
        <f t="shared" si="1"/>
        <v>37.256</v>
      </c>
      <c r="M50" s="66"/>
      <c r="N50" s="54"/>
      <c r="O50" s="65"/>
      <c r="Q50" s="76" t="s">
        <v>68</v>
      </c>
      <c r="R50" s="72" t="s">
        <v>52</v>
      </c>
      <c r="S50" s="46">
        <v>33</v>
      </c>
      <c r="T50" s="47">
        <f t="shared" si="5"/>
        <v>34.99</v>
      </c>
      <c r="U50" s="50" t="s">
        <v>56</v>
      </c>
      <c r="V50" s="51">
        <v>1485521</v>
      </c>
      <c r="W50" s="54"/>
      <c r="Y50" s="80"/>
      <c r="Z50" s="49" t="s">
        <v>61</v>
      </c>
      <c r="AA50" s="46">
        <v>39.6</v>
      </c>
      <c r="AB50" s="47">
        <f t="shared" si="3"/>
        <v>41.788</v>
      </c>
      <c r="AC50" s="53"/>
      <c r="AD50" s="54"/>
      <c r="AE50" s="80"/>
    </row>
    <row r="51" ht="15" spans="1:31">
      <c r="A51" s="65"/>
      <c r="B51" s="63" t="s">
        <v>60</v>
      </c>
      <c r="C51" s="46">
        <v>504.9</v>
      </c>
      <c r="D51" s="47">
        <f t="shared" si="4"/>
        <v>521.047</v>
      </c>
      <c r="E51" s="66"/>
      <c r="F51" s="66"/>
      <c r="G51" s="65"/>
      <c r="I51" s="65"/>
      <c r="J51" s="72" t="s">
        <v>62</v>
      </c>
      <c r="K51" s="46">
        <v>24.2</v>
      </c>
      <c r="L51" s="47">
        <f t="shared" si="1"/>
        <v>25.926</v>
      </c>
      <c r="M51" s="66"/>
      <c r="N51" s="54"/>
      <c r="O51" s="65"/>
      <c r="Q51" s="77"/>
      <c r="R51" s="72" t="s">
        <v>60</v>
      </c>
      <c r="S51" s="46">
        <v>44</v>
      </c>
      <c r="T51" s="47">
        <f t="shared" si="5"/>
        <v>46.32</v>
      </c>
      <c r="U51" s="53"/>
      <c r="V51" s="54"/>
      <c r="W51" s="54"/>
      <c r="Y51" s="80"/>
      <c r="Z51" s="49" t="s">
        <v>62</v>
      </c>
      <c r="AA51" s="46">
        <v>28.6</v>
      </c>
      <c r="AB51" s="47">
        <f t="shared" si="3"/>
        <v>30.458</v>
      </c>
      <c r="AC51" s="53"/>
      <c r="AD51" s="54"/>
      <c r="AE51" s="80"/>
    </row>
    <row r="52" ht="15" spans="1:31">
      <c r="A52" s="65"/>
      <c r="B52" s="63" t="s">
        <v>61</v>
      </c>
      <c r="C52" s="46">
        <v>504.9</v>
      </c>
      <c r="D52" s="47">
        <f t="shared" si="4"/>
        <v>521.047</v>
      </c>
      <c r="E52" s="66"/>
      <c r="F52" s="66"/>
      <c r="G52" s="65"/>
      <c r="I52" s="67"/>
      <c r="J52" s="72" t="s">
        <v>63</v>
      </c>
      <c r="K52" s="46">
        <v>15</v>
      </c>
      <c r="L52" s="47">
        <f t="shared" si="1"/>
        <v>16.45</v>
      </c>
      <c r="M52" s="68"/>
      <c r="N52" s="57"/>
      <c r="O52" s="65"/>
      <c r="Q52" s="77"/>
      <c r="R52" s="72" t="s">
        <v>61</v>
      </c>
      <c r="S52" s="46">
        <v>44</v>
      </c>
      <c r="T52" s="47">
        <f t="shared" si="5"/>
        <v>46.32</v>
      </c>
      <c r="U52" s="53"/>
      <c r="V52" s="54"/>
      <c r="W52" s="54"/>
      <c r="Y52" s="81"/>
      <c r="Z52" s="49" t="s">
        <v>63</v>
      </c>
      <c r="AA52" s="46">
        <v>11</v>
      </c>
      <c r="AB52" s="47">
        <f t="shared" si="3"/>
        <v>12.33</v>
      </c>
      <c r="AC52" s="56"/>
      <c r="AD52" s="57"/>
      <c r="AE52" s="80"/>
    </row>
    <row r="53" ht="15" spans="1:31">
      <c r="A53" s="65"/>
      <c r="B53" s="63" t="s">
        <v>62</v>
      </c>
      <c r="C53" s="46">
        <v>336.6</v>
      </c>
      <c r="D53" s="47">
        <f t="shared" si="4"/>
        <v>347.698</v>
      </c>
      <c r="E53" s="66"/>
      <c r="F53" s="66"/>
      <c r="G53" s="65"/>
      <c r="I53" s="62" t="s">
        <v>70</v>
      </c>
      <c r="J53" s="72" t="s">
        <v>52</v>
      </c>
      <c r="K53" s="46">
        <v>354.2</v>
      </c>
      <c r="L53" s="47">
        <f t="shared" si="1"/>
        <v>365.826</v>
      </c>
      <c r="M53" s="64" t="s">
        <v>53</v>
      </c>
      <c r="N53" s="64" t="s">
        <v>54</v>
      </c>
      <c r="O53" s="65"/>
      <c r="Q53" s="77"/>
      <c r="R53" s="72" t="s">
        <v>62</v>
      </c>
      <c r="S53" s="46">
        <v>33</v>
      </c>
      <c r="T53" s="47">
        <f t="shared" si="5"/>
        <v>34.99</v>
      </c>
      <c r="U53" s="53"/>
      <c r="V53" s="54"/>
      <c r="W53" s="54"/>
      <c r="Y53" s="79" t="s">
        <v>71</v>
      </c>
      <c r="Z53" s="49" t="s">
        <v>52</v>
      </c>
      <c r="AA53" s="46">
        <v>422.4</v>
      </c>
      <c r="AB53" s="47">
        <f t="shared" si="3"/>
        <v>436.072</v>
      </c>
      <c r="AC53" s="50" t="s">
        <v>53</v>
      </c>
      <c r="AD53" s="51" t="s">
        <v>72</v>
      </c>
      <c r="AE53" s="80"/>
    </row>
    <row r="54" ht="15" spans="1:31">
      <c r="A54" s="67"/>
      <c r="B54" s="63" t="s">
        <v>63</v>
      </c>
      <c r="C54" s="46">
        <v>168.3</v>
      </c>
      <c r="D54" s="47">
        <f t="shared" si="4"/>
        <v>174.349</v>
      </c>
      <c r="E54" s="68"/>
      <c r="F54" s="68"/>
      <c r="G54" s="65"/>
      <c r="I54" s="65"/>
      <c r="J54" s="72" t="s">
        <v>60</v>
      </c>
      <c r="K54" s="46">
        <v>531.3</v>
      </c>
      <c r="L54" s="47">
        <f t="shared" si="1"/>
        <v>548.239</v>
      </c>
      <c r="M54" s="66"/>
      <c r="N54" s="66"/>
      <c r="O54" s="65"/>
      <c r="Q54" s="78"/>
      <c r="R54" s="72" t="s">
        <v>63</v>
      </c>
      <c r="S54" s="46">
        <v>17.6</v>
      </c>
      <c r="T54" s="47">
        <f t="shared" si="5"/>
        <v>19.128</v>
      </c>
      <c r="U54" s="56"/>
      <c r="V54" s="57"/>
      <c r="W54" s="57"/>
      <c r="Y54" s="80"/>
      <c r="Z54" s="49" t="s">
        <v>60</v>
      </c>
      <c r="AA54" s="46">
        <v>633.6</v>
      </c>
      <c r="AB54" s="47">
        <f t="shared" si="3"/>
        <v>653.608</v>
      </c>
      <c r="AC54" s="53"/>
      <c r="AD54" s="54"/>
      <c r="AE54" s="80"/>
    </row>
    <row r="55" ht="15" spans="1:31">
      <c r="A55" s="62" t="s">
        <v>73</v>
      </c>
      <c r="B55" s="63" t="s">
        <v>52</v>
      </c>
      <c r="C55" s="69">
        <v>11</v>
      </c>
      <c r="D55" s="47">
        <f t="shared" si="4"/>
        <v>12.33</v>
      </c>
      <c r="E55" s="64" t="s">
        <v>56</v>
      </c>
      <c r="F55" s="51">
        <v>1482721</v>
      </c>
      <c r="G55" s="65"/>
      <c r="I55" s="65"/>
      <c r="J55" s="72" t="s">
        <v>61</v>
      </c>
      <c r="K55" s="46">
        <v>531.3</v>
      </c>
      <c r="L55" s="47">
        <f t="shared" si="1"/>
        <v>548.239</v>
      </c>
      <c r="M55" s="66"/>
      <c r="N55" s="66"/>
      <c r="O55" s="65"/>
      <c r="Q55" s="45" t="s">
        <v>45</v>
      </c>
      <c r="R55" s="45"/>
      <c r="S55" s="46">
        <f>SUM(S45:S54)</f>
        <v>1950.3</v>
      </c>
      <c r="T55" s="47">
        <f>SUM(T45:T54)</f>
        <v>2018.809</v>
      </c>
      <c r="U55" s="45"/>
      <c r="V55" s="45"/>
      <c r="W55" s="45"/>
      <c r="Y55" s="80"/>
      <c r="Z55" s="49" t="s">
        <v>61</v>
      </c>
      <c r="AA55" s="46">
        <v>633.6</v>
      </c>
      <c r="AB55" s="47">
        <f t="shared" si="3"/>
        <v>653.608</v>
      </c>
      <c r="AC55" s="53"/>
      <c r="AD55" s="54"/>
      <c r="AE55" s="80"/>
    </row>
    <row r="56" ht="15" spans="1:31">
      <c r="A56" s="65"/>
      <c r="B56" s="63" t="s">
        <v>60</v>
      </c>
      <c r="C56" s="69">
        <v>20</v>
      </c>
      <c r="D56" s="47">
        <f t="shared" si="4"/>
        <v>21.6</v>
      </c>
      <c r="E56" s="66"/>
      <c r="F56" s="54"/>
      <c r="G56" s="65"/>
      <c r="I56" s="65"/>
      <c r="J56" s="72" t="s">
        <v>62</v>
      </c>
      <c r="K56" s="46">
        <v>354.2</v>
      </c>
      <c r="L56" s="47">
        <f t="shared" si="1"/>
        <v>365.826</v>
      </c>
      <c r="M56" s="66"/>
      <c r="N56" s="66"/>
      <c r="O56" s="65"/>
      <c r="S56" s="58"/>
      <c r="T56" s="58"/>
      <c r="U56" s="59"/>
      <c r="V56" s="59"/>
      <c r="Y56" s="80"/>
      <c r="Z56" s="49" t="s">
        <v>62</v>
      </c>
      <c r="AA56" s="46">
        <v>422.4</v>
      </c>
      <c r="AB56" s="47">
        <f t="shared" si="3"/>
        <v>436.072</v>
      </c>
      <c r="AC56" s="53"/>
      <c r="AD56" s="54"/>
      <c r="AE56" s="80"/>
    </row>
    <row r="57" ht="15" spans="1:31">
      <c r="A57" s="65"/>
      <c r="B57" s="63" t="s">
        <v>61</v>
      </c>
      <c r="C57" s="69">
        <v>20</v>
      </c>
      <c r="D57" s="47">
        <f t="shared" si="4"/>
        <v>21.6</v>
      </c>
      <c r="E57" s="66"/>
      <c r="F57" s="54"/>
      <c r="G57" s="65"/>
      <c r="I57" s="67"/>
      <c r="J57" s="72" t="s">
        <v>63</v>
      </c>
      <c r="K57" s="46">
        <v>177.1</v>
      </c>
      <c r="L57" s="47">
        <f t="shared" si="1"/>
        <v>183.413</v>
      </c>
      <c r="M57" s="68"/>
      <c r="N57" s="68"/>
      <c r="O57" s="65"/>
      <c r="S57" s="58"/>
      <c r="T57" s="58"/>
      <c r="U57" s="59"/>
      <c r="V57" s="59"/>
      <c r="Y57" s="81"/>
      <c r="Z57" s="49" t="s">
        <v>63</v>
      </c>
      <c r="AA57" s="46">
        <v>211.2</v>
      </c>
      <c r="AB57" s="47">
        <f t="shared" si="3"/>
        <v>218.536</v>
      </c>
      <c r="AC57" s="56"/>
      <c r="AD57" s="57"/>
      <c r="AE57" s="81"/>
    </row>
    <row r="58" ht="15" spans="1:31">
      <c r="A58" s="65"/>
      <c r="B58" s="63" t="s">
        <v>62</v>
      </c>
      <c r="C58" s="69">
        <v>11</v>
      </c>
      <c r="D58" s="47">
        <f t="shared" si="4"/>
        <v>12.33</v>
      </c>
      <c r="E58" s="66"/>
      <c r="F58" s="54"/>
      <c r="G58" s="65"/>
      <c r="I58" s="62" t="s">
        <v>74</v>
      </c>
      <c r="J58" s="72" t="s">
        <v>52</v>
      </c>
      <c r="K58" s="46">
        <v>10</v>
      </c>
      <c r="L58" s="47">
        <f t="shared" si="1"/>
        <v>11.3</v>
      </c>
      <c r="M58" s="64" t="s">
        <v>56</v>
      </c>
      <c r="N58" s="51">
        <v>1482591</v>
      </c>
      <c r="O58" s="65"/>
      <c r="Q58" s="45" t="s">
        <v>66</v>
      </c>
      <c r="R58" s="45"/>
      <c r="S58" s="46">
        <v>193</v>
      </c>
      <c r="T58" s="46">
        <f>S58*1.03</f>
        <v>198.79</v>
      </c>
      <c r="U58" s="45"/>
      <c r="V58" s="49">
        <v>1482489</v>
      </c>
      <c r="W58" s="45" t="s">
        <v>69</v>
      </c>
      <c r="Y58" s="79" t="s">
        <v>75</v>
      </c>
      <c r="Z58" s="49" t="s">
        <v>52</v>
      </c>
      <c r="AA58" s="46">
        <v>14</v>
      </c>
      <c r="AB58" s="47">
        <f t="shared" si="3"/>
        <v>15.42</v>
      </c>
      <c r="AC58" s="50" t="s">
        <v>56</v>
      </c>
      <c r="AD58" s="51">
        <v>1482531</v>
      </c>
      <c r="AE58" s="79" t="s">
        <v>59</v>
      </c>
    </row>
    <row r="59" ht="15" spans="1:31">
      <c r="A59" s="62" t="s">
        <v>73</v>
      </c>
      <c r="B59" s="63" t="s">
        <v>52</v>
      </c>
      <c r="C59" s="46">
        <v>111.1</v>
      </c>
      <c r="D59" s="47">
        <f t="shared" si="4"/>
        <v>115.433</v>
      </c>
      <c r="E59" s="64" t="s">
        <v>53</v>
      </c>
      <c r="F59" s="64" t="s">
        <v>54</v>
      </c>
      <c r="G59" s="65"/>
      <c r="I59" s="65"/>
      <c r="J59" s="72" t="s">
        <v>60</v>
      </c>
      <c r="K59" s="46">
        <v>13</v>
      </c>
      <c r="L59" s="47">
        <f t="shared" si="1"/>
        <v>14.39</v>
      </c>
      <c r="M59" s="66"/>
      <c r="N59" s="54"/>
      <c r="O59" s="65"/>
      <c r="Y59" s="80"/>
      <c r="Z59" s="49" t="s">
        <v>60</v>
      </c>
      <c r="AA59" s="46">
        <v>21</v>
      </c>
      <c r="AB59" s="47">
        <f t="shared" si="3"/>
        <v>22.63</v>
      </c>
      <c r="AC59" s="53"/>
      <c r="AD59" s="54"/>
      <c r="AE59" s="80"/>
    </row>
    <row r="60" ht="15" spans="1:31">
      <c r="A60" s="65"/>
      <c r="B60" s="63" t="s">
        <v>60</v>
      </c>
      <c r="C60" s="46">
        <v>222.2</v>
      </c>
      <c r="D60" s="47">
        <f t="shared" si="4"/>
        <v>229.866</v>
      </c>
      <c r="E60" s="66"/>
      <c r="F60" s="66"/>
      <c r="G60" s="65"/>
      <c r="I60" s="65"/>
      <c r="J60" s="72" t="s">
        <v>61</v>
      </c>
      <c r="K60" s="46">
        <v>13</v>
      </c>
      <c r="L60" s="47">
        <f t="shared" si="1"/>
        <v>14.39</v>
      </c>
      <c r="M60" s="66"/>
      <c r="N60" s="54"/>
      <c r="O60" s="65"/>
      <c r="Y60" s="80"/>
      <c r="Z60" s="49" t="s">
        <v>61</v>
      </c>
      <c r="AA60" s="46">
        <v>21</v>
      </c>
      <c r="AB60" s="47">
        <f t="shared" si="3"/>
        <v>22.63</v>
      </c>
      <c r="AC60" s="53"/>
      <c r="AD60" s="54"/>
      <c r="AE60" s="80"/>
    </row>
    <row r="61" ht="15" spans="1:31">
      <c r="A61" s="65"/>
      <c r="B61" s="63" t="s">
        <v>61</v>
      </c>
      <c r="C61" s="46">
        <v>222.2</v>
      </c>
      <c r="D61" s="47">
        <f t="shared" si="4"/>
        <v>229.866</v>
      </c>
      <c r="E61" s="66"/>
      <c r="F61" s="66"/>
      <c r="G61" s="65"/>
      <c r="I61" s="65"/>
      <c r="J61" s="72" t="s">
        <v>62</v>
      </c>
      <c r="K61" s="46">
        <v>10</v>
      </c>
      <c r="L61" s="47">
        <f t="shared" si="1"/>
        <v>11.3</v>
      </c>
      <c r="M61" s="66"/>
      <c r="N61" s="54"/>
      <c r="O61" s="65"/>
      <c r="Q61" s="31" t="s">
        <v>76</v>
      </c>
      <c r="R61" s="31"/>
      <c r="S61" s="31"/>
      <c r="T61" s="31"/>
      <c r="U61" s="31"/>
      <c r="V61" s="31"/>
      <c r="W61" s="31"/>
      <c r="Y61" s="80"/>
      <c r="Z61" s="49" t="s">
        <v>62</v>
      </c>
      <c r="AA61" s="46">
        <v>14</v>
      </c>
      <c r="AB61" s="47">
        <f t="shared" si="3"/>
        <v>15.42</v>
      </c>
      <c r="AC61" s="53"/>
      <c r="AD61" s="54"/>
      <c r="AE61" s="80"/>
    </row>
    <row r="62" ht="15" spans="1:31">
      <c r="A62" s="65"/>
      <c r="B62" s="63" t="s">
        <v>62</v>
      </c>
      <c r="C62" s="46">
        <v>111.1</v>
      </c>
      <c r="D62" s="47">
        <f t="shared" si="4"/>
        <v>115.433</v>
      </c>
      <c r="E62" s="66"/>
      <c r="F62" s="66"/>
      <c r="G62" s="65"/>
      <c r="I62" s="62" t="s">
        <v>74</v>
      </c>
      <c r="J62" s="72" t="s">
        <v>52</v>
      </c>
      <c r="K62" s="46">
        <v>125.4</v>
      </c>
      <c r="L62" s="47">
        <f t="shared" si="1"/>
        <v>130.162</v>
      </c>
      <c r="M62" s="64" t="s">
        <v>53</v>
      </c>
      <c r="N62" s="64" t="s">
        <v>54</v>
      </c>
      <c r="O62" s="65"/>
      <c r="Y62" s="81"/>
      <c r="Z62" s="49" t="s">
        <v>63</v>
      </c>
      <c r="AA62" s="46">
        <v>10</v>
      </c>
      <c r="AB62" s="47">
        <f t="shared" si="3"/>
        <v>11.3</v>
      </c>
      <c r="AC62" s="56"/>
      <c r="AD62" s="57"/>
      <c r="AE62" s="80"/>
    </row>
    <row r="63" ht="15" spans="1:31">
      <c r="A63" s="51" t="s">
        <v>77</v>
      </c>
      <c r="B63" s="63" t="s">
        <v>52</v>
      </c>
      <c r="C63" s="46">
        <v>11</v>
      </c>
      <c r="D63" s="47">
        <f t="shared" si="4"/>
        <v>12.33</v>
      </c>
      <c r="E63" s="64" t="s">
        <v>56</v>
      </c>
      <c r="F63" s="51">
        <v>1482721</v>
      </c>
      <c r="G63" s="65"/>
      <c r="I63" s="65"/>
      <c r="J63" s="72" t="s">
        <v>60</v>
      </c>
      <c r="K63" s="46">
        <v>250.8</v>
      </c>
      <c r="L63" s="47">
        <f t="shared" si="1"/>
        <v>259.324</v>
      </c>
      <c r="M63" s="66"/>
      <c r="N63" s="66"/>
      <c r="O63" s="65"/>
      <c r="Y63" s="79" t="s">
        <v>75</v>
      </c>
      <c r="Z63" s="49" t="s">
        <v>52</v>
      </c>
      <c r="AA63" s="46">
        <v>356.4</v>
      </c>
      <c r="AB63" s="47">
        <f t="shared" si="3"/>
        <v>368.092</v>
      </c>
      <c r="AC63" s="50" t="s">
        <v>53</v>
      </c>
      <c r="AD63" s="51" t="s">
        <v>72</v>
      </c>
      <c r="AE63" s="80"/>
    </row>
    <row r="64" ht="15" spans="1:31">
      <c r="A64" s="54"/>
      <c r="B64" s="63" t="s">
        <v>60</v>
      </c>
      <c r="C64" s="46">
        <v>15</v>
      </c>
      <c r="D64" s="47">
        <f t="shared" si="4"/>
        <v>16.45</v>
      </c>
      <c r="E64" s="66"/>
      <c r="F64" s="54"/>
      <c r="G64" s="65"/>
      <c r="I64" s="65"/>
      <c r="J64" s="72" t="s">
        <v>61</v>
      </c>
      <c r="K64" s="46">
        <v>250.8</v>
      </c>
      <c r="L64" s="47">
        <f t="shared" si="1"/>
        <v>259.324</v>
      </c>
      <c r="M64" s="66"/>
      <c r="N64" s="66"/>
      <c r="O64" s="65"/>
      <c r="Y64" s="80"/>
      <c r="Z64" s="49" t="s">
        <v>60</v>
      </c>
      <c r="AA64" s="46">
        <v>534.6</v>
      </c>
      <c r="AB64" s="47">
        <f t="shared" si="3"/>
        <v>551.638</v>
      </c>
      <c r="AC64" s="53"/>
      <c r="AD64" s="54"/>
      <c r="AE64" s="80"/>
    </row>
    <row r="65" ht="15" spans="1:31">
      <c r="A65" s="54"/>
      <c r="B65" s="63" t="s">
        <v>61</v>
      </c>
      <c r="C65" s="46">
        <v>15</v>
      </c>
      <c r="D65" s="47">
        <f t="shared" si="4"/>
        <v>16.45</v>
      </c>
      <c r="E65" s="66"/>
      <c r="F65" s="54"/>
      <c r="G65" s="65"/>
      <c r="I65" s="65"/>
      <c r="J65" s="72" t="s">
        <v>62</v>
      </c>
      <c r="K65" s="46">
        <v>125.4</v>
      </c>
      <c r="L65" s="47">
        <f t="shared" si="1"/>
        <v>130.162</v>
      </c>
      <c r="M65" s="66"/>
      <c r="N65" s="66"/>
      <c r="O65" s="65"/>
      <c r="Y65" s="80"/>
      <c r="Z65" s="49" t="s">
        <v>61</v>
      </c>
      <c r="AA65" s="46">
        <v>534.6</v>
      </c>
      <c r="AB65" s="47">
        <f t="shared" si="3"/>
        <v>551.638</v>
      </c>
      <c r="AC65" s="53"/>
      <c r="AD65" s="54"/>
      <c r="AE65" s="80"/>
    </row>
    <row r="66" ht="15" spans="1:31">
      <c r="A66" s="54"/>
      <c r="B66" s="63" t="s">
        <v>62</v>
      </c>
      <c r="C66" s="46">
        <v>11</v>
      </c>
      <c r="D66" s="47">
        <f t="shared" si="4"/>
        <v>12.33</v>
      </c>
      <c r="E66" s="66"/>
      <c r="F66" s="54"/>
      <c r="G66" s="65"/>
      <c r="I66" s="62" t="s">
        <v>78</v>
      </c>
      <c r="J66" s="72" t="s">
        <v>52</v>
      </c>
      <c r="K66" s="46">
        <v>11</v>
      </c>
      <c r="L66" s="47">
        <f t="shared" si="1"/>
        <v>12.33</v>
      </c>
      <c r="M66" s="64" t="s">
        <v>56</v>
      </c>
      <c r="N66" s="51">
        <v>1486464</v>
      </c>
      <c r="O66" s="65"/>
      <c r="Y66" s="80"/>
      <c r="Z66" s="49" t="s">
        <v>62</v>
      </c>
      <c r="AA66" s="46">
        <v>356.4</v>
      </c>
      <c r="AB66" s="47">
        <f t="shared" si="3"/>
        <v>368.092</v>
      </c>
      <c r="AC66" s="53"/>
      <c r="AD66" s="54"/>
      <c r="AE66" s="80"/>
    </row>
    <row r="67" ht="15" spans="1:31">
      <c r="A67" s="57"/>
      <c r="B67" s="63" t="s">
        <v>63</v>
      </c>
      <c r="C67" s="46">
        <v>10</v>
      </c>
      <c r="D67" s="47">
        <f t="shared" si="4"/>
        <v>11.3</v>
      </c>
      <c r="E67" s="68"/>
      <c r="F67" s="57"/>
      <c r="G67" s="65"/>
      <c r="I67" s="65"/>
      <c r="J67" s="72" t="s">
        <v>60</v>
      </c>
      <c r="K67" s="46">
        <v>15</v>
      </c>
      <c r="L67" s="47">
        <f t="shared" si="1"/>
        <v>16.45</v>
      </c>
      <c r="M67" s="66"/>
      <c r="N67" s="54"/>
      <c r="O67" s="65"/>
      <c r="Y67" s="81"/>
      <c r="Z67" s="49" t="s">
        <v>63</v>
      </c>
      <c r="AA67" s="46">
        <v>178.2</v>
      </c>
      <c r="AB67" s="47">
        <f t="shared" si="3"/>
        <v>184.546</v>
      </c>
      <c r="AC67" s="56"/>
      <c r="AD67" s="57"/>
      <c r="AE67" s="80"/>
    </row>
    <row r="68" ht="15" spans="1:31">
      <c r="A68" s="51" t="s">
        <v>77</v>
      </c>
      <c r="B68" s="63" t="s">
        <v>52</v>
      </c>
      <c r="C68" s="46">
        <v>242</v>
      </c>
      <c r="D68" s="47">
        <f t="shared" si="4"/>
        <v>250.26</v>
      </c>
      <c r="E68" s="64" t="s">
        <v>53</v>
      </c>
      <c r="F68" s="64" t="s">
        <v>54</v>
      </c>
      <c r="G68" s="65"/>
      <c r="I68" s="65"/>
      <c r="J68" s="72" t="s">
        <v>61</v>
      </c>
      <c r="K68" s="46">
        <v>15</v>
      </c>
      <c r="L68" s="47">
        <f t="shared" si="1"/>
        <v>16.45</v>
      </c>
      <c r="M68" s="66"/>
      <c r="N68" s="54"/>
      <c r="O68" s="65"/>
      <c r="Y68" s="79" t="s">
        <v>79</v>
      </c>
      <c r="Z68" s="49" t="s">
        <v>52</v>
      </c>
      <c r="AA68" s="46">
        <v>14</v>
      </c>
      <c r="AB68" s="47">
        <f t="shared" si="3"/>
        <v>15.42</v>
      </c>
      <c r="AC68" s="50" t="s">
        <v>56</v>
      </c>
      <c r="AD68" s="51">
        <v>1482531</v>
      </c>
      <c r="AE68" s="80"/>
    </row>
    <row r="69" ht="15" spans="1:31">
      <c r="A69" s="54"/>
      <c r="B69" s="63" t="s">
        <v>60</v>
      </c>
      <c r="C69" s="46">
        <v>363</v>
      </c>
      <c r="D69" s="47">
        <f t="shared" si="4"/>
        <v>374.89</v>
      </c>
      <c r="E69" s="66"/>
      <c r="F69" s="66"/>
      <c r="G69" s="65"/>
      <c r="I69" s="65"/>
      <c r="J69" s="72" t="s">
        <v>62</v>
      </c>
      <c r="K69" s="46">
        <v>11</v>
      </c>
      <c r="L69" s="47">
        <f t="shared" si="1"/>
        <v>12.33</v>
      </c>
      <c r="M69" s="66"/>
      <c r="N69" s="54"/>
      <c r="O69" s="65"/>
      <c r="Y69" s="80"/>
      <c r="Z69" s="49" t="s">
        <v>60</v>
      </c>
      <c r="AA69" s="46">
        <v>18</v>
      </c>
      <c r="AB69" s="47">
        <f t="shared" si="3"/>
        <v>19.54</v>
      </c>
      <c r="AC69" s="53"/>
      <c r="AD69" s="54"/>
      <c r="AE69" s="80"/>
    </row>
    <row r="70" ht="15" spans="1:31">
      <c r="A70" s="54"/>
      <c r="B70" s="63" t="s">
        <v>61</v>
      </c>
      <c r="C70" s="46">
        <v>363</v>
      </c>
      <c r="D70" s="47">
        <f t="shared" si="4"/>
        <v>374.89</v>
      </c>
      <c r="E70" s="66"/>
      <c r="F70" s="66"/>
      <c r="G70" s="65"/>
      <c r="I70" s="62" t="s">
        <v>78</v>
      </c>
      <c r="J70" s="72" t="s">
        <v>52</v>
      </c>
      <c r="K70" s="46">
        <v>174.9</v>
      </c>
      <c r="L70" s="47">
        <f t="shared" si="1"/>
        <v>181.147</v>
      </c>
      <c r="M70" s="64" t="s">
        <v>53</v>
      </c>
      <c r="N70" s="64" t="s">
        <v>54</v>
      </c>
      <c r="O70" s="65"/>
      <c r="Y70" s="80"/>
      <c r="Z70" s="49" t="s">
        <v>61</v>
      </c>
      <c r="AA70" s="46">
        <v>18</v>
      </c>
      <c r="AB70" s="47">
        <f t="shared" si="3"/>
        <v>19.54</v>
      </c>
      <c r="AC70" s="53"/>
      <c r="AD70" s="54"/>
      <c r="AE70" s="80"/>
    </row>
    <row r="71" ht="15" spans="1:31">
      <c r="A71" s="54"/>
      <c r="B71" s="63" t="s">
        <v>62</v>
      </c>
      <c r="C71" s="46">
        <v>242</v>
      </c>
      <c r="D71" s="47">
        <f t="shared" si="4"/>
        <v>250.26</v>
      </c>
      <c r="E71" s="66"/>
      <c r="F71" s="66"/>
      <c r="G71" s="65"/>
      <c r="I71" s="65"/>
      <c r="J71" s="72" t="s">
        <v>60</v>
      </c>
      <c r="K71" s="46">
        <v>349.8</v>
      </c>
      <c r="L71" s="47">
        <f t="shared" si="1"/>
        <v>361.294</v>
      </c>
      <c r="M71" s="66"/>
      <c r="N71" s="66"/>
      <c r="O71" s="65"/>
      <c r="Y71" s="80"/>
      <c r="Z71" s="49" t="s">
        <v>62</v>
      </c>
      <c r="AA71" s="46">
        <v>14</v>
      </c>
      <c r="AB71" s="47">
        <f t="shared" si="3"/>
        <v>15.42</v>
      </c>
      <c r="AC71" s="53"/>
      <c r="AD71" s="54"/>
      <c r="AE71" s="80"/>
    </row>
    <row r="72" ht="15" spans="1:31">
      <c r="A72" s="57"/>
      <c r="B72" s="63" t="s">
        <v>63</v>
      </c>
      <c r="C72" s="46">
        <v>121</v>
      </c>
      <c r="D72" s="47">
        <f t="shared" si="4"/>
        <v>125.63</v>
      </c>
      <c r="E72" s="68"/>
      <c r="F72" s="68"/>
      <c r="G72" s="67"/>
      <c r="I72" s="65"/>
      <c r="J72" s="72" t="s">
        <v>61</v>
      </c>
      <c r="K72" s="46">
        <v>349.8</v>
      </c>
      <c r="L72" s="47">
        <f t="shared" si="1"/>
        <v>361.294</v>
      </c>
      <c r="M72" s="66"/>
      <c r="N72" s="66"/>
      <c r="O72" s="65"/>
      <c r="Y72" s="81"/>
      <c r="Z72" s="49" t="s">
        <v>63</v>
      </c>
      <c r="AA72" s="46">
        <v>10</v>
      </c>
      <c r="AB72" s="47">
        <f t="shared" si="3"/>
        <v>11.3</v>
      </c>
      <c r="AC72" s="56"/>
      <c r="AD72" s="57"/>
      <c r="AE72" s="80"/>
    </row>
    <row r="73" ht="15" spans="1:31">
      <c r="A73" s="45" t="s">
        <v>45</v>
      </c>
      <c r="B73" s="45"/>
      <c r="C73" s="46">
        <f>SUM(C45:C72)</f>
        <v>4056.9</v>
      </c>
      <c r="D73" s="47">
        <f>SUM(D45:D72)</f>
        <v>4206.607</v>
      </c>
      <c r="E73" s="45"/>
      <c r="F73" s="45"/>
      <c r="G73" s="45"/>
      <c r="I73" s="65"/>
      <c r="J73" s="72" t="s">
        <v>62</v>
      </c>
      <c r="K73" s="46">
        <v>174.9</v>
      </c>
      <c r="L73" s="47">
        <f t="shared" si="1"/>
        <v>181.147</v>
      </c>
      <c r="M73" s="66"/>
      <c r="N73" s="66"/>
      <c r="O73" s="67"/>
      <c r="Y73" s="79" t="s">
        <v>79</v>
      </c>
      <c r="Z73" s="49" t="s">
        <v>52</v>
      </c>
      <c r="AA73" s="46">
        <v>191.4</v>
      </c>
      <c r="AB73" s="47">
        <f t="shared" si="3"/>
        <v>198.142</v>
      </c>
      <c r="AC73" s="50" t="s">
        <v>53</v>
      </c>
      <c r="AD73" s="51" t="s">
        <v>72</v>
      </c>
      <c r="AE73" s="80"/>
    </row>
    <row r="74" ht="15" spans="3:31">
      <c r="C74" s="58"/>
      <c r="D74" s="58"/>
      <c r="E74" s="59"/>
      <c r="F74" s="59"/>
      <c r="I74" s="45" t="s">
        <v>45</v>
      </c>
      <c r="J74" s="45"/>
      <c r="K74" s="46">
        <f>SUM(K28:K73)</f>
        <v>7801.4</v>
      </c>
      <c r="L74" s="47">
        <f>SUM(L28:L73)</f>
        <v>8081.442</v>
      </c>
      <c r="M74" s="45"/>
      <c r="N74" s="45"/>
      <c r="O74" s="45"/>
      <c r="Y74" s="80"/>
      <c r="Z74" s="49" t="s">
        <v>60</v>
      </c>
      <c r="AA74" s="46">
        <v>287.1</v>
      </c>
      <c r="AB74" s="47">
        <f t="shared" si="3"/>
        <v>296.713</v>
      </c>
      <c r="AC74" s="53"/>
      <c r="AD74" s="54"/>
      <c r="AE74" s="80"/>
    </row>
    <row r="75" ht="15" spans="3:31">
      <c r="C75" s="58"/>
      <c r="D75" s="58"/>
      <c r="E75" s="59"/>
      <c r="F75" s="59"/>
      <c r="K75" s="58"/>
      <c r="L75" s="58"/>
      <c r="M75" s="59"/>
      <c r="N75" s="59"/>
      <c r="Y75" s="80"/>
      <c r="Z75" s="49" t="s">
        <v>61</v>
      </c>
      <c r="AA75" s="46">
        <v>287.1</v>
      </c>
      <c r="AB75" s="47">
        <f t="shared" si="3"/>
        <v>296.713</v>
      </c>
      <c r="AC75" s="53"/>
      <c r="AD75" s="54"/>
      <c r="AE75" s="80"/>
    </row>
    <row r="76" ht="15" spans="1:31">
      <c r="A76" s="45" t="s">
        <v>66</v>
      </c>
      <c r="B76" s="45"/>
      <c r="C76" s="46">
        <v>448</v>
      </c>
      <c r="D76" s="46">
        <f>C76*1.03</f>
        <v>461.44</v>
      </c>
      <c r="E76" s="45"/>
      <c r="F76" s="49">
        <v>1482722</v>
      </c>
      <c r="G76" s="45" t="s">
        <v>67</v>
      </c>
      <c r="K76" s="58"/>
      <c r="L76" s="58"/>
      <c r="M76" s="59"/>
      <c r="N76" s="59"/>
      <c r="Y76" s="80"/>
      <c r="Z76" s="49" t="s">
        <v>62</v>
      </c>
      <c r="AA76" s="46">
        <v>191.4</v>
      </c>
      <c r="AB76" s="47">
        <f t="shared" si="3"/>
        <v>198.142</v>
      </c>
      <c r="AC76" s="53"/>
      <c r="AD76" s="54"/>
      <c r="AE76" s="80"/>
    </row>
    <row r="77" ht="15" spans="9:31">
      <c r="I77" s="45" t="s">
        <v>66</v>
      </c>
      <c r="J77" s="45"/>
      <c r="K77" s="46">
        <v>746</v>
      </c>
      <c r="L77" s="46">
        <f>K77*1.03</f>
        <v>768.38</v>
      </c>
      <c r="M77" s="45"/>
      <c r="N77" s="49" t="s">
        <v>80</v>
      </c>
      <c r="O77" s="45" t="s">
        <v>57</v>
      </c>
      <c r="Y77" s="81"/>
      <c r="Z77" s="49" t="s">
        <v>63</v>
      </c>
      <c r="AA77" s="46">
        <v>95.7</v>
      </c>
      <c r="AB77" s="47">
        <f t="shared" si="3"/>
        <v>99.571</v>
      </c>
      <c r="AC77" s="56"/>
      <c r="AD77" s="57"/>
      <c r="AE77" s="80"/>
    </row>
    <row r="78" ht="15" spans="25:31">
      <c r="Y78" s="79" t="s">
        <v>81</v>
      </c>
      <c r="Z78" s="49" t="s">
        <v>52</v>
      </c>
      <c r="AA78" s="46">
        <v>18</v>
      </c>
      <c r="AB78" s="47">
        <f t="shared" si="3"/>
        <v>19.54</v>
      </c>
      <c r="AC78" s="50" t="s">
        <v>53</v>
      </c>
      <c r="AD78" s="51" t="s">
        <v>72</v>
      </c>
      <c r="AE78" s="80"/>
    </row>
    <row r="79" ht="15" spans="1:31">
      <c r="A79" s="45" t="s">
        <v>46</v>
      </c>
      <c r="B79" s="45" t="s">
        <v>47</v>
      </c>
      <c r="C79" s="46" t="s">
        <v>18</v>
      </c>
      <c r="D79" s="47" t="s">
        <v>48</v>
      </c>
      <c r="E79" s="45"/>
      <c r="F79" s="45" t="s">
        <v>49</v>
      </c>
      <c r="G79" s="45" t="s">
        <v>50</v>
      </c>
      <c r="Y79" s="80"/>
      <c r="Z79" s="49" t="s">
        <v>60</v>
      </c>
      <c r="AA79" s="46">
        <v>33</v>
      </c>
      <c r="AB79" s="47">
        <f t="shared" si="3"/>
        <v>34.99</v>
      </c>
      <c r="AC79" s="53"/>
      <c r="AD79" s="54"/>
      <c r="AE79" s="80"/>
    </row>
    <row r="80" ht="15" spans="1:31">
      <c r="A80" s="48" t="s">
        <v>51</v>
      </c>
      <c r="B80" s="49" t="s">
        <v>52</v>
      </c>
      <c r="C80" s="46">
        <v>163.9</v>
      </c>
      <c r="D80" s="47">
        <f t="shared" ref="D80:D87" si="6">C80*1.03+1</f>
        <v>169.817</v>
      </c>
      <c r="E80" s="50" t="s">
        <v>53</v>
      </c>
      <c r="F80" s="64" t="s">
        <v>54</v>
      </c>
      <c r="G80" s="62" t="s">
        <v>82</v>
      </c>
      <c r="I80" s="31" t="s">
        <v>83</v>
      </c>
      <c r="J80" s="31"/>
      <c r="K80" s="31"/>
      <c r="L80" s="31"/>
      <c r="M80" s="31"/>
      <c r="N80" s="31"/>
      <c r="O80" s="31"/>
      <c r="Y80" s="80"/>
      <c r="Z80" s="49" t="s">
        <v>61</v>
      </c>
      <c r="AA80" s="46">
        <v>33</v>
      </c>
      <c r="AB80" s="47">
        <f t="shared" si="3"/>
        <v>34.99</v>
      </c>
      <c r="AC80" s="53"/>
      <c r="AD80" s="54"/>
      <c r="AE80" s="80"/>
    </row>
    <row r="81" ht="15" spans="1:31">
      <c r="A81" s="52"/>
      <c r="B81" s="49" t="s">
        <v>60</v>
      </c>
      <c r="C81" s="46">
        <v>327.8</v>
      </c>
      <c r="D81" s="47">
        <f t="shared" si="6"/>
        <v>338.634</v>
      </c>
      <c r="E81" s="53"/>
      <c r="F81" s="66"/>
      <c r="G81" s="65"/>
      <c r="Y81" s="80"/>
      <c r="Z81" s="49" t="s">
        <v>62</v>
      </c>
      <c r="AA81" s="46">
        <v>18</v>
      </c>
      <c r="AB81" s="47">
        <f t="shared" si="3"/>
        <v>19.54</v>
      </c>
      <c r="AC81" s="53"/>
      <c r="AD81" s="54"/>
      <c r="AE81" s="81"/>
    </row>
    <row r="82" ht="15" spans="1:31">
      <c r="A82" s="52"/>
      <c r="B82" s="49" t="s">
        <v>61</v>
      </c>
      <c r="C82" s="46">
        <v>327.8</v>
      </c>
      <c r="D82" s="47">
        <f t="shared" si="6"/>
        <v>338.634</v>
      </c>
      <c r="E82" s="53"/>
      <c r="F82" s="66"/>
      <c r="G82" s="65"/>
      <c r="Y82" s="45" t="s">
        <v>45</v>
      </c>
      <c r="Z82" s="45"/>
      <c r="AA82" s="46">
        <f>SUM(AA28:AA81)</f>
        <v>9886.1</v>
      </c>
      <c r="AB82" s="47">
        <f>SUM(AB28:AB81)</f>
        <v>10236.683</v>
      </c>
      <c r="AC82" s="45"/>
      <c r="AD82" s="45"/>
      <c r="AE82" s="45"/>
    </row>
    <row r="83" ht="15" spans="1:30">
      <c r="A83" s="55"/>
      <c r="B83" s="49" t="s">
        <v>62</v>
      </c>
      <c r="C83" s="46">
        <v>163.9</v>
      </c>
      <c r="D83" s="47">
        <f t="shared" si="6"/>
        <v>169.817</v>
      </c>
      <c r="E83" s="56"/>
      <c r="F83" s="68"/>
      <c r="G83" s="65"/>
      <c r="AA83" s="58"/>
      <c r="AB83" s="58"/>
      <c r="AC83" s="59"/>
      <c r="AD83" s="59"/>
    </row>
    <row r="84" ht="15" spans="1:30">
      <c r="A84" s="48" t="s">
        <v>51</v>
      </c>
      <c r="B84" s="49" t="s">
        <v>52</v>
      </c>
      <c r="C84" s="46">
        <v>10</v>
      </c>
      <c r="D84" s="47">
        <f t="shared" si="6"/>
        <v>11.3</v>
      </c>
      <c r="E84" s="50" t="s">
        <v>56</v>
      </c>
      <c r="F84" s="64">
        <v>1486448</v>
      </c>
      <c r="G84" s="65"/>
      <c r="AA84" s="58"/>
      <c r="AB84" s="58"/>
      <c r="AC84" s="59"/>
      <c r="AD84" s="59"/>
    </row>
    <row r="85" ht="15" spans="1:31">
      <c r="A85" s="52"/>
      <c r="B85" s="49" t="s">
        <v>60</v>
      </c>
      <c r="C85" s="46">
        <v>14</v>
      </c>
      <c r="D85" s="47">
        <f t="shared" si="6"/>
        <v>15.42</v>
      </c>
      <c r="E85" s="53"/>
      <c r="F85" s="66"/>
      <c r="G85" s="65"/>
      <c r="Y85" s="45" t="s">
        <v>66</v>
      </c>
      <c r="Z85" s="45"/>
      <c r="AA85" s="46">
        <v>929</v>
      </c>
      <c r="AB85" s="46">
        <f>AA85*1.03</f>
        <v>956.87</v>
      </c>
      <c r="AC85" s="45"/>
      <c r="AD85" s="72" t="s">
        <v>84</v>
      </c>
      <c r="AE85" s="45" t="s">
        <v>59</v>
      </c>
    </row>
    <row r="86" ht="15" spans="1:7">
      <c r="A86" s="52"/>
      <c r="B86" s="49" t="s">
        <v>61</v>
      </c>
      <c r="C86" s="46">
        <v>14</v>
      </c>
      <c r="D86" s="47">
        <f t="shared" si="6"/>
        <v>15.42</v>
      </c>
      <c r="E86" s="53"/>
      <c r="F86" s="66"/>
      <c r="G86" s="65"/>
    </row>
    <row r="87" ht="15" spans="1:7">
      <c r="A87" s="55"/>
      <c r="B87" s="49" t="s">
        <v>62</v>
      </c>
      <c r="C87" s="46">
        <v>10</v>
      </c>
      <c r="D87" s="47">
        <f t="shared" si="6"/>
        <v>11.3</v>
      </c>
      <c r="E87" s="56"/>
      <c r="F87" s="68"/>
      <c r="G87" s="67"/>
    </row>
    <row r="88" spans="1:31">
      <c r="A88" s="45" t="s">
        <v>45</v>
      </c>
      <c r="B88" s="45"/>
      <c r="C88" s="46">
        <f>SUM(C80:C87)</f>
        <v>1031.4</v>
      </c>
      <c r="D88" s="47">
        <f>SUM(D80:D87)</f>
        <v>1070.342</v>
      </c>
      <c r="E88" s="45"/>
      <c r="F88" s="45"/>
      <c r="G88" s="45"/>
      <c r="Y88" s="92" t="s">
        <v>85</v>
      </c>
      <c r="Z88" s="92"/>
      <c r="AA88" s="92"/>
      <c r="AB88" s="92"/>
      <c r="AC88" s="92"/>
      <c r="AD88" s="92"/>
      <c r="AE88" s="92"/>
    </row>
    <row r="89" spans="3:6">
      <c r="C89" s="58"/>
      <c r="D89" s="58"/>
      <c r="E89" s="59"/>
      <c r="F89" s="59"/>
    </row>
    <row r="90" spans="3:6">
      <c r="C90" s="58"/>
      <c r="D90" s="58"/>
      <c r="E90" s="59"/>
      <c r="F90" s="59"/>
    </row>
    <row r="91" ht="15" spans="1:7">
      <c r="A91" s="31" t="s">
        <v>66</v>
      </c>
      <c r="B91" s="31"/>
      <c r="C91" s="60">
        <v>117</v>
      </c>
      <c r="D91" s="60">
        <f>C91*1.03</f>
        <v>120.51</v>
      </c>
      <c r="E91" s="31"/>
      <c r="F91" s="82">
        <v>1486449</v>
      </c>
      <c r="G91" s="31" t="s">
        <v>82</v>
      </c>
    </row>
    <row r="92" spans="3:6">
      <c r="C92" s="58"/>
      <c r="D92" s="58"/>
      <c r="E92" s="59"/>
      <c r="F92" s="59"/>
    </row>
    <row r="93" spans="3:6">
      <c r="C93" s="58"/>
      <c r="D93" s="58"/>
      <c r="E93" s="59"/>
      <c r="F93" s="59"/>
    </row>
    <row r="94" spans="1:7">
      <c r="A94" s="45" t="s">
        <v>46</v>
      </c>
      <c r="B94" s="45" t="s">
        <v>47</v>
      </c>
      <c r="C94" s="46" t="s">
        <v>18</v>
      </c>
      <c r="D94" s="47" t="s">
        <v>48</v>
      </c>
      <c r="E94" s="45"/>
      <c r="F94" s="45" t="s">
        <v>49</v>
      </c>
      <c r="G94" s="45" t="s">
        <v>50</v>
      </c>
    </row>
    <row r="95" ht="15" spans="1:7">
      <c r="A95" s="83" t="s">
        <v>86</v>
      </c>
      <c r="B95" s="61" t="s">
        <v>52</v>
      </c>
      <c r="C95" s="60">
        <v>202.4</v>
      </c>
      <c r="D95" s="47">
        <f t="shared" ref="D95:D104" si="7">C95*1.03+1</f>
        <v>209.472</v>
      </c>
      <c r="E95" s="84" t="s">
        <v>53</v>
      </c>
      <c r="F95" s="84" t="s">
        <v>54</v>
      </c>
      <c r="G95" s="85" t="s">
        <v>87</v>
      </c>
    </row>
    <row r="96" ht="15" spans="1:7">
      <c r="A96" s="86"/>
      <c r="B96" s="61" t="s">
        <v>60</v>
      </c>
      <c r="C96" s="60">
        <v>304.7</v>
      </c>
      <c r="D96" s="47">
        <f t="shared" si="7"/>
        <v>314.841</v>
      </c>
      <c r="E96" s="87"/>
      <c r="F96" s="87"/>
      <c r="G96" s="88"/>
    </row>
    <row r="97" ht="15" spans="1:7">
      <c r="A97" s="86"/>
      <c r="B97" s="61" t="s">
        <v>61</v>
      </c>
      <c r="C97" s="60">
        <v>304.7</v>
      </c>
      <c r="D97" s="47">
        <f t="shared" si="7"/>
        <v>314.841</v>
      </c>
      <c r="E97" s="87"/>
      <c r="F97" s="87"/>
      <c r="G97" s="88"/>
    </row>
    <row r="98" ht="15" spans="1:7">
      <c r="A98" s="86"/>
      <c r="B98" s="61" t="s">
        <v>62</v>
      </c>
      <c r="C98" s="60">
        <v>202.4</v>
      </c>
      <c r="D98" s="47">
        <f t="shared" si="7"/>
        <v>209.472</v>
      </c>
      <c r="E98" s="87"/>
      <c r="F98" s="87"/>
      <c r="G98" s="88"/>
    </row>
    <row r="99" ht="15" spans="1:7">
      <c r="A99" s="89"/>
      <c r="B99" s="61" t="s">
        <v>63</v>
      </c>
      <c r="C99" s="60">
        <v>102.3</v>
      </c>
      <c r="D99" s="47">
        <f t="shared" si="7"/>
        <v>106.369</v>
      </c>
      <c r="E99" s="90"/>
      <c r="F99" s="90"/>
      <c r="G99" s="88"/>
    </row>
    <row r="100" ht="15" spans="1:7">
      <c r="A100" s="83" t="s">
        <v>86</v>
      </c>
      <c r="B100" s="61" t="s">
        <v>52</v>
      </c>
      <c r="C100" s="60">
        <v>10</v>
      </c>
      <c r="D100" s="47">
        <f t="shared" si="7"/>
        <v>11.3</v>
      </c>
      <c r="E100" s="84" t="s">
        <v>56</v>
      </c>
      <c r="F100" s="84">
        <v>1487563</v>
      </c>
      <c r="G100" s="88"/>
    </row>
    <row r="101" ht="15" spans="1:7">
      <c r="A101" s="86"/>
      <c r="B101" s="61" t="s">
        <v>60</v>
      </c>
      <c r="C101" s="60">
        <v>14</v>
      </c>
      <c r="D101" s="47">
        <f t="shared" si="7"/>
        <v>15.42</v>
      </c>
      <c r="E101" s="87"/>
      <c r="F101" s="87"/>
      <c r="G101" s="88"/>
    </row>
    <row r="102" ht="15" spans="1:7">
      <c r="A102" s="86"/>
      <c r="B102" s="61" t="s">
        <v>61</v>
      </c>
      <c r="C102" s="60">
        <v>14</v>
      </c>
      <c r="D102" s="47">
        <f t="shared" si="7"/>
        <v>15.42</v>
      </c>
      <c r="E102" s="87"/>
      <c r="F102" s="87"/>
      <c r="G102" s="88"/>
    </row>
    <row r="103" ht="15" spans="1:7">
      <c r="A103" s="86"/>
      <c r="B103" s="61" t="s">
        <v>62</v>
      </c>
      <c r="C103" s="60">
        <v>10</v>
      </c>
      <c r="D103" s="47">
        <f t="shared" si="7"/>
        <v>11.3</v>
      </c>
      <c r="E103" s="87"/>
      <c r="F103" s="87"/>
      <c r="G103" s="88"/>
    </row>
    <row r="104" ht="15" spans="1:7">
      <c r="A104" s="89"/>
      <c r="B104" s="61" t="s">
        <v>63</v>
      </c>
      <c r="C104" s="60">
        <v>7</v>
      </c>
      <c r="D104" s="47">
        <f t="shared" si="7"/>
        <v>8.21</v>
      </c>
      <c r="E104" s="90"/>
      <c r="F104" s="90"/>
      <c r="G104" s="91"/>
    </row>
    <row r="105" spans="1:7">
      <c r="A105" s="31" t="s">
        <v>45</v>
      </c>
      <c r="B105" s="31"/>
      <c r="C105" s="60">
        <f>SUM(C95:C104)</f>
        <v>1171.5</v>
      </c>
      <c r="D105" s="47">
        <f>SUM(D95:D104)</f>
        <v>1216.645</v>
      </c>
      <c r="E105" s="31"/>
      <c r="F105" s="31"/>
      <c r="G105" s="31"/>
    </row>
    <row r="106" spans="3:6">
      <c r="C106" s="58"/>
      <c r="D106" s="58"/>
      <c r="E106" s="59"/>
      <c r="F106" s="59"/>
    </row>
    <row r="107" spans="3:6">
      <c r="C107" s="58"/>
      <c r="D107" s="58"/>
      <c r="E107" s="59"/>
      <c r="F107" s="59"/>
    </row>
    <row r="108" ht="15" spans="1:7">
      <c r="A108" s="31" t="s">
        <v>66</v>
      </c>
      <c r="B108" s="31"/>
      <c r="C108" s="60">
        <v>125</v>
      </c>
      <c r="D108" s="60">
        <f>C108*1.03</f>
        <v>128.75</v>
      </c>
      <c r="E108" s="31"/>
      <c r="F108" s="82">
        <v>1487565</v>
      </c>
      <c r="G108" s="31" t="s">
        <v>87</v>
      </c>
    </row>
    <row r="111" spans="1:7">
      <c r="A111" s="31" t="s">
        <v>88</v>
      </c>
      <c r="B111" s="31"/>
      <c r="C111" s="31"/>
      <c r="D111" s="31"/>
      <c r="E111" s="31"/>
      <c r="F111" s="31"/>
      <c r="G111" s="31"/>
    </row>
  </sheetData>
  <mergeCells count="147">
    <mergeCell ref="A1:K1"/>
    <mergeCell ref="A2:D2"/>
    <mergeCell ref="E2:K2"/>
    <mergeCell ref="Q61:W61"/>
    <mergeCell ref="I80:O80"/>
    <mergeCell ref="Y88:AE88"/>
    <mergeCell ref="A111:G111"/>
    <mergeCell ref="A8:A23"/>
    <mergeCell ref="A28:A32"/>
    <mergeCell ref="A33:A37"/>
    <mergeCell ref="A45:A49"/>
    <mergeCell ref="A50:A54"/>
    <mergeCell ref="A55:A58"/>
    <mergeCell ref="A59:A62"/>
    <mergeCell ref="A63:A67"/>
    <mergeCell ref="A68:A72"/>
    <mergeCell ref="A80:A83"/>
    <mergeCell ref="A84:A87"/>
    <mergeCell ref="A95:A99"/>
    <mergeCell ref="A100:A104"/>
    <mergeCell ref="B8:B15"/>
    <mergeCell ref="C8:C23"/>
    <mergeCell ref="E28:E32"/>
    <mergeCell ref="E33:E37"/>
    <mergeCell ref="E45:E49"/>
    <mergeCell ref="E50:E54"/>
    <mergeCell ref="E55:E58"/>
    <mergeCell ref="E59:E62"/>
    <mergeCell ref="E63:E67"/>
    <mergeCell ref="E68:E72"/>
    <mergeCell ref="E80:E83"/>
    <mergeCell ref="E84:E87"/>
    <mergeCell ref="E95:E99"/>
    <mergeCell ref="E100:E104"/>
    <mergeCell ref="F28:F32"/>
    <mergeCell ref="F33:F37"/>
    <mergeCell ref="F45:F49"/>
    <mergeCell ref="F50:F54"/>
    <mergeCell ref="F55:F58"/>
    <mergeCell ref="F59:F62"/>
    <mergeCell ref="F63:F67"/>
    <mergeCell ref="F68:F72"/>
    <mergeCell ref="F80:F83"/>
    <mergeCell ref="F84:F87"/>
    <mergeCell ref="F95:F99"/>
    <mergeCell ref="F100:F104"/>
    <mergeCell ref="G28:G37"/>
    <mergeCell ref="G45:G72"/>
    <mergeCell ref="G80:G87"/>
    <mergeCell ref="G95:G104"/>
    <mergeCell ref="H8:H11"/>
    <mergeCell ref="H13:H14"/>
    <mergeCell ref="H16:H17"/>
    <mergeCell ref="H18:H19"/>
    <mergeCell ref="H20:H23"/>
    <mergeCell ref="I28:I32"/>
    <mergeCell ref="I33:I37"/>
    <mergeCell ref="I38:I42"/>
    <mergeCell ref="I43:I47"/>
    <mergeCell ref="I48:I52"/>
    <mergeCell ref="I53:I57"/>
    <mergeCell ref="I58:I61"/>
    <mergeCell ref="I62:I65"/>
    <mergeCell ref="I66:I69"/>
    <mergeCell ref="I70:I73"/>
    <mergeCell ref="J8:J11"/>
    <mergeCell ref="J13:J14"/>
    <mergeCell ref="J16:J17"/>
    <mergeCell ref="J18:J19"/>
    <mergeCell ref="J20:J23"/>
    <mergeCell ref="K8:K11"/>
    <mergeCell ref="K13:K14"/>
    <mergeCell ref="K16:K17"/>
    <mergeCell ref="K18:K19"/>
    <mergeCell ref="K20:K23"/>
    <mergeCell ref="M28:M32"/>
    <mergeCell ref="M33:M37"/>
    <mergeCell ref="M38:M42"/>
    <mergeCell ref="M43:M47"/>
    <mergeCell ref="M48:M52"/>
    <mergeCell ref="M53:M57"/>
    <mergeCell ref="M58:M61"/>
    <mergeCell ref="M62:M65"/>
    <mergeCell ref="M66:M69"/>
    <mergeCell ref="M70:M73"/>
    <mergeCell ref="N28:N32"/>
    <mergeCell ref="N33:N37"/>
    <mergeCell ref="N38:N42"/>
    <mergeCell ref="N43:N47"/>
    <mergeCell ref="N48:N52"/>
    <mergeCell ref="N53:N57"/>
    <mergeCell ref="N58:N61"/>
    <mergeCell ref="N62:N65"/>
    <mergeCell ref="N66:N69"/>
    <mergeCell ref="N70:N73"/>
    <mergeCell ref="O28:O73"/>
    <mergeCell ref="Q28:Q32"/>
    <mergeCell ref="Q33:Q37"/>
    <mergeCell ref="Q45:Q49"/>
    <mergeCell ref="Q50:Q54"/>
    <mergeCell ref="U28:U32"/>
    <mergeCell ref="U33:U37"/>
    <mergeCell ref="U45:U49"/>
    <mergeCell ref="U50:U54"/>
    <mergeCell ref="V28:V32"/>
    <mergeCell ref="V33:V37"/>
    <mergeCell ref="V45:V49"/>
    <mergeCell ref="V50:V54"/>
    <mergeCell ref="W28:W37"/>
    <mergeCell ref="W45:W54"/>
    <mergeCell ref="Y28:Y32"/>
    <mergeCell ref="Y33:Y37"/>
    <mergeCell ref="Y38:Y42"/>
    <mergeCell ref="Y43:Y47"/>
    <mergeCell ref="Y48:Y52"/>
    <mergeCell ref="Y53:Y57"/>
    <mergeCell ref="Y58:Y62"/>
    <mergeCell ref="Y63:Y67"/>
    <mergeCell ref="Y68:Y72"/>
    <mergeCell ref="Y73:Y77"/>
    <mergeCell ref="Y78:Y81"/>
    <mergeCell ref="AC28:AC32"/>
    <mergeCell ref="AC33:AC37"/>
    <mergeCell ref="AC38:AC42"/>
    <mergeCell ref="AC43:AC47"/>
    <mergeCell ref="AC48:AC52"/>
    <mergeCell ref="AC53:AC57"/>
    <mergeCell ref="AC58:AC62"/>
    <mergeCell ref="AC63:AC67"/>
    <mergeCell ref="AC68:AC72"/>
    <mergeCell ref="AC73:AC77"/>
    <mergeCell ref="AC78:AC81"/>
    <mergeCell ref="AD28:AD32"/>
    <mergeCell ref="AD33:AD37"/>
    <mergeCell ref="AD38:AD42"/>
    <mergeCell ref="AD43:AD47"/>
    <mergeCell ref="AD48:AD52"/>
    <mergeCell ref="AD53:AD57"/>
    <mergeCell ref="AD58:AD62"/>
    <mergeCell ref="AD63:AD67"/>
    <mergeCell ref="AD68:AD72"/>
    <mergeCell ref="AD73:AD77"/>
    <mergeCell ref="AD78:AD81"/>
    <mergeCell ref="AE28:AE57"/>
    <mergeCell ref="AE58:AE81"/>
    <mergeCell ref="A3:D4"/>
    <mergeCell ref="E3:K4"/>
  </mergeCells>
  <pageMargins left="0.7" right="0.7" top="0.75" bottom="0.75" header="0.3" footer="0.3"/>
  <pageSetup paperSize="9" scale="2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2024-12-30T01:31:35Z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EA60129A87534A31AA0409A1D120F88C_13</vt:lpwstr>
  </property>
</Properties>
</file>