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9468FD3A-8A93-4709-972E-3C5E577C149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2.29纸卡" sheetId="65" r:id="rId1"/>
    <sheet name="12.29不干胶" sheetId="66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'12.29纸卡'!$A$44:$L$60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66" l="1"/>
  <c r="L33" i="66"/>
  <c r="F33" i="66"/>
  <c r="E33" i="66"/>
  <c r="G32" i="66"/>
  <c r="G31" i="66"/>
  <c r="G33" i="66" s="1"/>
  <c r="G30" i="66"/>
  <c r="G29" i="66"/>
  <c r="G28" i="66"/>
  <c r="L27" i="66"/>
  <c r="G27" i="66"/>
  <c r="L17" i="66"/>
  <c r="F17" i="66"/>
  <c r="E17" i="66"/>
  <c r="G16" i="66"/>
  <c r="G17" i="66" s="1"/>
  <c r="G15" i="66"/>
  <c r="G14" i="66"/>
  <c r="G13" i="66"/>
  <c r="G12" i="66"/>
  <c r="G11" i="66"/>
  <c r="G10" i="66"/>
  <c r="L9" i="66"/>
  <c r="G9" i="66"/>
  <c r="K85" i="65"/>
  <c r="I85" i="65"/>
  <c r="H85" i="65"/>
  <c r="F85" i="65"/>
  <c r="E85" i="65"/>
  <c r="D85" i="65"/>
  <c r="F84" i="65"/>
  <c r="F83" i="65"/>
  <c r="F82" i="65"/>
  <c r="F81" i="65"/>
  <c r="F80" i="65"/>
  <c r="F79" i="65"/>
  <c r="F78" i="65"/>
  <c r="F77" i="65"/>
  <c r="D73" i="65"/>
  <c r="K70" i="65"/>
  <c r="I70" i="65"/>
  <c r="H70" i="65"/>
  <c r="E70" i="65"/>
  <c r="D70" i="65"/>
  <c r="F69" i="65"/>
  <c r="F68" i="65"/>
  <c r="F67" i="65"/>
  <c r="F70" i="65" s="1"/>
  <c r="D63" i="65"/>
  <c r="K60" i="65"/>
  <c r="I60" i="65"/>
  <c r="H60" i="65"/>
  <c r="E60" i="65"/>
  <c r="D60" i="65"/>
  <c r="F59" i="65"/>
  <c r="F58" i="65"/>
  <c r="F57" i="65"/>
  <c r="F56" i="65"/>
  <c r="F55" i="65"/>
  <c r="F54" i="65"/>
  <c r="F53" i="65"/>
  <c r="F52" i="65"/>
  <c r="F51" i="65"/>
  <c r="F50" i="65"/>
  <c r="F49" i="65"/>
  <c r="F60" i="65" s="1"/>
  <c r="D45" i="65"/>
  <c r="K42" i="65"/>
  <c r="I42" i="65"/>
  <c r="H42" i="65"/>
  <c r="E42" i="65"/>
  <c r="D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42" i="65" s="1"/>
  <c r="D15" i="65"/>
  <c r="K12" i="65"/>
  <c r="I12" i="65"/>
  <c r="H12" i="65"/>
  <c r="E12" i="65"/>
  <c r="D12" i="65"/>
  <c r="F11" i="65"/>
  <c r="F10" i="65"/>
  <c r="F9" i="65"/>
  <c r="F8" i="65"/>
  <c r="F7" i="65"/>
  <c r="F12" i="65" s="1"/>
  <c r="D2" i="65"/>
</calcChain>
</file>

<file path=xl/sharedStrings.xml><?xml version="1.0" encoding="utf-8"?>
<sst xmlns="http://schemas.openxmlformats.org/spreadsheetml/2006/main" count="345" uniqueCount="117">
  <si>
    <t>上 海 汭 珩 发  货  清  单</t>
  </si>
  <si>
    <t>（ruiheng 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</si>
  <si>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</si>
  <si>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</si>
  <si>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ORDER NR</t>
  </si>
  <si>
    <t>Item Code</t>
  </si>
  <si>
    <t>ARTICLE</t>
  </si>
  <si>
    <t>PRODUCT DESCRIPTION</t>
  </si>
  <si>
    <t>Order Qty</t>
  </si>
  <si>
    <t>Back-up Qty</t>
  </si>
  <si>
    <t>Total Qty</t>
  </si>
  <si>
    <t>Carton #/Total</t>
  </si>
  <si>
    <t>Net Weight (kg)</t>
  </si>
  <si>
    <t>Gross Weight (kg)</t>
  </si>
  <si>
    <t xml:space="preserve">Carton Size(CM) </t>
  </si>
  <si>
    <t>CBM</t>
  </si>
  <si>
    <t>REMARK</t>
  </si>
  <si>
    <t>订单号</t>
  </si>
  <si>
    <t>产品型号</t>
  </si>
  <si>
    <t>客户单号</t>
  </si>
  <si>
    <t>(产品描述)</t>
  </si>
  <si>
    <t>订单数</t>
  </si>
  <si>
    <t>备品数</t>
  </si>
  <si>
    <t>总实发数</t>
  </si>
  <si>
    <t>总箱数/箱号</t>
  </si>
  <si>
    <r>
      <rPr>
        <b/>
        <sz val="10"/>
        <rFont val="宋体"/>
        <charset val="134"/>
      </rPr>
      <t>净重
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</si>
  <si>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
（公斤</t>
    </r>
    <r>
      <rPr>
        <b/>
        <sz val="10"/>
        <rFont val="Calibri"/>
        <family val="2"/>
      </rPr>
      <t>)</t>
    </r>
  </si>
  <si>
    <t>箱子尺寸（CM)</t>
  </si>
  <si>
    <t>体积(立方米）</t>
  </si>
  <si>
    <t>备注</t>
  </si>
  <si>
    <t>GE/12/M13677</t>
  </si>
  <si>
    <t>1/1</t>
  </si>
  <si>
    <t>18-24</t>
  </si>
  <si>
    <t>合计：</t>
  </si>
  <si>
    <t>50*30*26</t>
  </si>
  <si>
    <t>1/11</t>
  </si>
  <si>
    <t>2/11</t>
  </si>
  <si>
    <t>3/11</t>
  </si>
  <si>
    <t>4/11</t>
  </si>
  <si>
    <t>5/11</t>
  </si>
  <si>
    <t>6/11</t>
  </si>
  <si>
    <t>7/11</t>
  </si>
  <si>
    <t>8/11</t>
  </si>
  <si>
    <t>9/11</t>
  </si>
  <si>
    <t>10/11</t>
  </si>
  <si>
    <t>11/11</t>
  </si>
  <si>
    <t>1/3</t>
  </si>
  <si>
    <t>2/3</t>
  </si>
  <si>
    <t>3/3</t>
  </si>
  <si>
    <t>Carton Size(CM)</t>
  </si>
  <si>
    <t xml:space="preserve">S24120286 </t>
  </si>
  <si>
    <t xml:space="preserve">KU/21/M14907G  </t>
  </si>
  <si>
    <t xml:space="preserve">SH-61964 </t>
  </si>
  <si>
    <t>1/5</t>
  </si>
  <si>
    <t>SH-61964 (H25-0113 0116-01-01GA，H25-0114 0115 0117-01-01 02 03GA)</t>
  </si>
  <si>
    <t>2/5</t>
  </si>
  <si>
    <t>3/5</t>
  </si>
  <si>
    <t>4/5</t>
  </si>
  <si>
    <t>5/5</t>
  </si>
  <si>
    <t>50*30*15</t>
  </si>
  <si>
    <t xml:space="preserve">KU/21/M14908G                                     </t>
  </si>
  <si>
    <t>1/23</t>
  </si>
  <si>
    <t xml:space="preserve">SH-61964 (H25-0113 0116-01-01GA，H25-0114 0115 0117-01-01 02 03GA)                                                                                                  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</si>
  <si>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</si>
  <si>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</si>
  <si>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</si>
  <si>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</si>
  <si>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</si>
  <si>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</si>
  <si>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</si>
  <si>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</si>
  <si>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</si>
  <si>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</si>
  <si>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</si>
  <si>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13/23</t>
  </si>
  <si>
    <t>14/23</t>
  </si>
  <si>
    <t>15/23</t>
  </si>
  <si>
    <t>16/23</t>
  </si>
  <si>
    <t>17/23</t>
  </si>
  <si>
    <t>18/23</t>
  </si>
  <si>
    <t>19/23</t>
  </si>
  <si>
    <t>20/23</t>
  </si>
  <si>
    <t>21/23</t>
  </si>
  <si>
    <t>22/23</t>
  </si>
  <si>
    <t>23/23</t>
  </si>
  <si>
    <t>50*30*20</t>
  </si>
  <si>
    <t xml:space="preserve"> SH-61964 (H25-0075-01-01 02 03GA，H25-0076-01-01 02GA) </t>
  </si>
  <si>
    <t xml:space="preserve">S24120284 </t>
  </si>
  <si>
    <t xml:space="preserve">KU/21/M14907G                                     </t>
  </si>
  <si>
    <t xml:space="preserve">GA-61963 </t>
  </si>
  <si>
    <t>(GA25-0112-01-01-02-03）</t>
  </si>
  <si>
    <t>50*30*18</t>
  </si>
  <si>
    <t>1/8</t>
  </si>
  <si>
    <t xml:space="preserve"> (GA25-0112-01-01-02-03）                                                                           </t>
  </si>
  <si>
    <t>2/8</t>
  </si>
  <si>
    <t>3/8</t>
  </si>
  <si>
    <t>4/8</t>
  </si>
  <si>
    <t>5/8</t>
  </si>
  <si>
    <t>6/8</t>
  </si>
  <si>
    <t>7/8</t>
  </si>
  <si>
    <t>8/8</t>
  </si>
  <si>
    <t xml:space="preserve">S24120283 </t>
  </si>
  <si>
    <t>SH-61960 (H25-0075-01-010203GA，H25-0076-01-0102GA)尺码贴纸</t>
  </si>
  <si>
    <t>10.2</t>
  </si>
  <si>
    <t>11.2</t>
  </si>
  <si>
    <t>40*30*20</t>
  </si>
  <si>
    <t>2-3</t>
  </si>
  <si>
    <t>SH-61960 (H25-0075-01-010203GA，H25-0076-01-0102GA，H25-0113 0116-01-01GA，H25-0114 0115 0117-01-010203GA,H25-0030-01-01GA)尺码贴纸</t>
  </si>
  <si>
    <t>3-4</t>
  </si>
  <si>
    <t>5-6</t>
  </si>
  <si>
    <t>7-8</t>
  </si>
  <si>
    <t>9-10</t>
  </si>
  <si>
    <t>SH-61960 (H25-0113 0116-01-01GA，H25-0114 0115 0117-01-010203GA,H25-0030-01-01GA)尺码贴纸</t>
  </si>
  <si>
    <t>11-12</t>
  </si>
  <si>
    <t>13-14</t>
  </si>
  <si>
    <t>GA-61959 (GA25-0118-01-01,GA25-0112-01-01-02-03)尺码贴纸</t>
  </si>
  <si>
    <t>壹米滴答 109786261849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</si>
</sst>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.00_);[Red]\(0.00\)"/>
    <numFmt numFmtId="179" formatCode="0.000_ "/>
  </numFmts>
  <fonts count="21" x14ac:knownFonts="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</font>
    <font>
      <b/>
      <sz val="10"/>
      <color indexed="8"/>
      <name val="宋体"/>
      <charset val="134"/>
    </font>
    <font>
      <b/>
      <sz val="10"/>
      <color indexed="8"/>
      <name val="Calibri"/>
      <family val="2"/>
    </font>
    <font>
      <sz val="12"/>
      <name val="黑体"/>
      <charset val="134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sz val="9"/>
      <name val="Franklin Gothic Book"/>
      <family val="2"/>
    </font>
    <font>
      <sz val="9"/>
      <name val="宋体"/>
      <charset val="134"/>
      <scheme val="minor"/>
    </font>
    <font>
      <b/>
      <sz val="11"/>
      <color indexed="3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</cellStyleXfs>
  <cellXfs count="45"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49" fontId="8" fillId="0" borderId="2" xfId="4" applyNumberFormat="1" applyFont="1" applyBorder="1" applyAlignment="1">
      <alignment horizontal="center" vertical="center" wrapText="1"/>
    </xf>
    <xf numFmtId="176" fontId="8" fillId="0" borderId="2" xfId="4" applyNumberFormat="1" applyFont="1" applyBorder="1" applyAlignment="1">
      <alignment horizontal="center" vertical="center" wrapText="1"/>
    </xf>
    <xf numFmtId="177" fontId="8" fillId="0" borderId="2" xfId="4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0" borderId="3" xfId="4" applyNumberFormat="1" applyFont="1" applyBorder="1" applyAlignment="1">
      <alignment horizontal="center" vertical="center" wrapText="1"/>
    </xf>
    <xf numFmtId="176" fontId="9" fillId="0" borderId="3" xfId="4" applyNumberFormat="1" applyFont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 wrapText="1"/>
    </xf>
    <xf numFmtId="178" fontId="9" fillId="0" borderId="3" xfId="4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177" fontId="14" fillId="0" borderId="2" xfId="0" applyNumberFormat="1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0" fillId="0" borderId="0" xfId="0" applyAlignment="1">
      <alignment vertical="center" wrapText="1"/>
    </xf>
    <xf numFmtId="0" fontId="0" fillId="2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1" fillId="0" borderId="2" xfId="0" quotePrefix="1" applyFont="1" applyBorder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9">
    <cellStyle name="Normal 2" xfId="1" xr:uid="{00000000-0005-0000-0000-000031000000}"/>
    <cellStyle name="Normal 3" xfId="2" xr:uid="{00000000-0005-0000-0000-000032000000}"/>
    <cellStyle name="Normal_WALMART CANADA FINAL FORMS" xfId="3" xr:uid="{00000000-0005-0000-0000-000033000000}"/>
    <cellStyle name="常规" xfId="0" builtinId="0"/>
    <cellStyle name="常规 2" xfId="4" xr:uid="{00000000-0005-0000-0000-000034000000}"/>
    <cellStyle name="常规 2 2" xfId="5" xr:uid="{00000000-0005-0000-0000-000035000000}"/>
    <cellStyle name="常规 3" xfId="6" xr:uid="{00000000-0005-0000-0000-000036000000}"/>
    <cellStyle name="常规 4" xfId="7" xr:uid="{00000000-0005-0000-0000-000037000000}"/>
    <cellStyle name="一般_Sheet1" xfId="8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152400</xdr:colOff>
      <xdr:row>2</xdr:row>
      <xdr:rowOff>133350</xdr:rowOff>
    </xdr:from>
    <xdr:to>
      <xdr:col>22</xdr:col>
      <xdr:colOff>18209</xdr:colOff>
      <xdr:row>32</xdr:row>
      <xdr:rowOff>132544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A956268-E3E9-4837-B86B-EF02D5D74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7025" y="657225"/>
          <a:ext cx="6723809" cy="6447619"/>
        </a:xfrm>
        <a:prstGeom prst="rect">
          <a:avLst/>
        </a:prstGeom>
      </xdr:spPr>
    </xdr:pic>
    <xdr:clientData/>
  </xdr:twoCellAnchor>
  <xdr:twoCellAnchor editAs="oneCell">
    <xdr:from>
      <xdr:col>12</xdr:col>
      <xdr:colOff>635453</xdr:colOff>
      <xdr:row>39</xdr:row>
      <xdr:rowOff>32658</xdr:rowOff>
    </xdr:from>
    <xdr:to>
      <xdr:col>20</xdr:col>
      <xdr:colOff>87829</xdr:colOff>
      <xdr:row>61</xdr:row>
      <xdr:rowOff>124620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2DA1B00-31C0-1267-9B35-3D9F89B1E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8846" y="8387444"/>
          <a:ext cx="4895233" cy="46367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4</xdr:row>
      <xdr:rowOff>161925</xdr:rowOff>
    </xdr:from>
    <xdr:to>
      <xdr:col>23</xdr:col>
      <xdr:colOff>618284</xdr:colOff>
      <xdr:row>14</xdr:row>
      <xdr:rowOff>303994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31E54AD-0AA1-2D33-0FE0-438DFAE7D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5375" y="1190625"/>
          <a:ext cx="6723809" cy="6447619"/>
        </a:xfrm>
        <a:prstGeom prst="rect">
          <a:avLst/>
        </a:prstGeom>
      </xdr:spPr>
    </xdr:pic>
    <xdr:clientData/>
  </xdr:twoCellAnchor>
  <xdr:twoCellAnchor editAs="oneCell">
    <xdr:from>
      <xdr:col>14</xdr:col>
      <xdr:colOff>166687</xdr:colOff>
      <xdr:row>20</xdr:row>
      <xdr:rowOff>71438</xdr:rowOff>
    </xdr:from>
    <xdr:to>
      <xdr:col>21</xdr:col>
      <xdr:colOff>266083</xdr:colOff>
      <xdr:row>30</xdr:row>
      <xdr:rowOff>56584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D2B46322-0FA5-876F-BB46-85C4974F0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68250" y="10096501"/>
          <a:ext cx="4933333" cy="45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L85"/>
  <sheetViews>
    <sheetView topLeftCell="A32" zoomScale="70" zoomScaleNormal="70" workbookViewId="0">
      <selection activeCell="Y50" sqref="Y50"/>
    </sheetView>
  </sheetViews>
  <sheetFormatPr defaultColWidth="9" defaultRowHeight="13.5" x14ac:dyDescent="0.15"/>
  <cols>
    <col min="1" max="1" width="11.5" customWidth="1"/>
    <col min="2" max="2" width="14.875" customWidth="1"/>
    <col min="12" max="12" width="28.25" customWidth="1"/>
  </cols>
  <sheetData>
    <row r="1" spans="1:12" ht="26.25" x14ac:dyDescent="0.15">
      <c r="A1" s="35" t="s">
        <v>1</v>
      </c>
      <c r="B1" s="36"/>
      <c r="C1" s="36"/>
      <c r="D1" s="36"/>
      <c r="E1" s="36"/>
      <c r="F1" s="36"/>
      <c r="G1" s="37"/>
      <c r="H1" s="36"/>
      <c r="I1" s="36"/>
      <c r="J1" s="36"/>
      <c r="K1" s="36"/>
      <c r="L1" s="15"/>
    </row>
    <row r="2" spans="1:12" ht="15" x14ac:dyDescent="0.15">
      <c r="A2" s="38" t="s">
        <v>2</v>
      </c>
      <c r="B2" s="38"/>
      <c r="C2" s="38"/>
      <c r="D2" s="39">
        <f ca="1">TODAY()</f>
        <v>45663</v>
      </c>
      <c r="E2" s="39"/>
      <c r="F2" s="39"/>
      <c r="G2" s="40"/>
      <c r="H2" s="39"/>
      <c r="I2" s="39"/>
      <c r="J2" s="39"/>
      <c r="K2" s="39"/>
      <c r="L2" s="15"/>
    </row>
    <row r="3" spans="1:12" x14ac:dyDescent="0.15">
      <c r="A3" s="30" t="s">
        <v>3</v>
      </c>
      <c r="B3" s="31"/>
      <c r="C3" s="31"/>
      <c r="D3" s="32" t="s">
        <v>116</v>
      </c>
      <c r="E3" s="33"/>
      <c r="F3" s="33"/>
      <c r="G3" s="33"/>
      <c r="H3" s="33"/>
      <c r="I3" s="33"/>
      <c r="J3" s="33"/>
      <c r="K3" s="33"/>
      <c r="L3" s="33"/>
    </row>
    <row r="4" spans="1:12" x14ac:dyDescent="0.15">
      <c r="A4" s="31"/>
      <c r="B4" s="31"/>
      <c r="C4" s="31"/>
      <c r="D4" s="34"/>
      <c r="E4" s="33"/>
      <c r="F4" s="33"/>
      <c r="G4" s="33"/>
      <c r="H4" s="33"/>
      <c r="I4" s="33"/>
      <c r="J4" s="33"/>
      <c r="K4" s="33"/>
      <c r="L4" s="33"/>
    </row>
    <row r="5" spans="1:12" ht="25.5" x14ac:dyDescent="0.15">
      <c r="A5" s="1" t="s">
        <v>4</v>
      </c>
      <c r="B5" s="2" t="s">
        <v>5</v>
      </c>
      <c r="C5" s="3" t="s">
        <v>6</v>
      </c>
      <c r="D5" s="4" t="s">
        <v>8</v>
      </c>
      <c r="E5" s="4" t="s">
        <v>9</v>
      </c>
      <c r="F5" s="4" t="s">
        <v>10</v>
      </c>
      <c r="G5" s="3" t="s">
        <v>11</v>
      </c>
      <c r="H5" s="5" t="s">
        <v>12</v>
      </c>
      <c r="I5" s="5" t="s">
        <v>13</v>
      </c>
      <c r="J5" s="5" t="s">
        <v>49</v>
      </c>
      <c r="K5" s="5" t="s">
        <v>15</v>
      </c>
      <c r="L5" s="5" t="s">
        <v>16</v>
      </c>
    </row>
    <row r="6" spans="1:12" ht="24.75" x14ac:dyDescent="0.15">
      <c r="A6" s="6" t="s">
        <v>17</v>
      </c>
      <c r="B6" s="7" t="s">
        <v>18</v>
      </c>
      <c r="C6" s="8" t="s">
        <v>19</v>
      </c>
      <c r="D6" s="9" t="s">
        <v>21</v>
      </c>
      <c r="E6" s="10" t="s">
        <v>22</v>
      </c>
      <c r="F6" s="10" t="s">
        <v>23</v>
      </c>
      <c r="G6" s="11" t="s">
        <v>24</v>
      </c>
      <c r="H6" s="12" t="s">
        <v>25</v>
      </c>
      <c r="I6" s="12" t="s">
        <v>26</v>
      </c>
      <c r="J6" s="12" t="s">
        <v>27</v>
      </c>
      <c r="K6" s="12" t="s">
        <v>28</v>
      </c>
      <c r="L6" s="16" t="s">
        <v>29</v>
      </c>
    </row>
    <row r="7" spans="1:12" ht="40.5" x14ac:dyDescent="0.15">
      <c r="A7" s="13" t="s">
        <v>50</v>
      </c>
      <c r="B7" s="13" t="s">
        <v>51</v>
      </c>
      <c r="C7" s="13" t="s">
        <v>52</v>
      </c>
      <c r="D7" s="13">
        <v>2500</v>
      </c>
      <c r="E7" s="13"/>
      <c r="F7" s="13">
        <f>D7+E7</f>
        <v>2500</v>
      </c>
      <c r="G7" s="14" t="s">
        <v>53</v>
      </c>
      <c r="H7" s="13">
        <v>15.1</v>
      </c>
      <c r="I7" s="13">
        <v>16.100000000000001</v>
      </c>
      <c r="J7" s="13" t="s">
        <v>34</v>
      </c>
      <c r="K7" s="13">
        <v>3.9E-2</v>
      </c>
      <c r="L7" s="17" t="s">
        <v>54</v>
      </c>
    </row>
    <row r="8" spans="1:12" x14ac:dyDescent="0.15">
      <c r="B8" s="13"/>
      <c r="C8" s="13"/>
      <c r="D8" s="13">
        <v>2500</v>
      </c>
      <c r="E8" s="13"/>
      <c r="F8" s="13">
        <f>D8+E8</f>
        <v>2500</v>
      </c>
      <c r="G8" s="13" t="s">
        <v>55</v>
      </c>
      <c r="H8" s="13">
        <v>15.1</v>
      </c>
      <c r="I8" s="13">
        <v>16.100000000000001</v>
      </c>
      <c r="J8" s="13" t="s">
        <v>34</v>
      </c>
      <c r="K8" s="13">
        <v>3.9E-2</v>
      </c>
      <c r="L8" s="13"/>
    </row>
    <row r="9" spans="1:12" x14ac:dyDescent="0.15">
      <c r="B9" s="13"/>
      <c r="C9" s="13"/>
      <c r="D9" s="13">
        <v>2500</v>
      </c>
      <c r="E9" s="13"/>
      <c r="F9" s="13">
        <f>D9+E9</f>
        <v>2500</v>
      </c>
      <c r="G9" s="13" t="s">
        <v>56</v>
      </c>
      <c r="H9" s="13">
        <v>15.1</v>
      </c>
      <c r="I9" s="13">
        <v>16.100000000000001</v>
      </c>
      <c r="J9" s="13" t="s">
        <v>34</v>
      </c>
      <c r="K9" s="13">
        <v>3.9E-2</v>
      </c>
      <c r="L9" s="13"/>
    </row>
    <row r="10" spans="1:12" x14ac:dyDescent="0.15">
      <c r="B10" s="13"/>
      <c r="C10" s="13"/>
      <c r="D10" s="13">
        <v>2500</v>
      </c>
      <c r="E10" s="13"/>
      <c r="F10" s="13">
        <f>D10+E10</f>
        <v>2500</v>
      </c>
      <c r="G10" s="13" t="s">
        <v>57</v>
      </c>
      <c r="H10" s="13">
        <v>15.1</v>
      </c>
      <c r="I10" s="13">
        <v>16.100000000000001</v>
      </c>
      <c r="J10" s="13" t="s">
        <v>34</v>
      </c>
      <c r="K10" s="13">
        <v>3.9E-2</v>
      </c>
      <c r="L10" s="13"/>
    </row>
    <row r="11" spans="1:12" x14ac:dyDescent="0.15">
      <c r="B11" s="13"/>
      <c r="C11" s="13"/>
      <c r="D11" s="13">
        <v>925</v>
      </c>
      <c r="E11" s="13">
        <v>350</v>
      </c>
      <c r="F11" s="13">
        <f>D11+E11</f>
        <v>1275</v>
      </c>
      <c r="G11" s="13" t="s">
        <v>58</v>
      </c>
      <c r="H11" s="13">
        <v>7</v>
      </c>
      <c r="I11" s="13">
        <v>8</v>
      </c>
      <c r="J11" s="13" t="s">
        <v>59</v>
      </c>
      <c r="K11" s="13">
        <v>0.02</v>
      </c>
      <c r="L11" s="13"/>
    </row>
    <row r="12" spans="1:12" x14ac:dyDescent="0.15">
      <c r="A12" t="s">
        <v>33</v>
      </c>
      <c r="D12">
        <f>SUM(D7:D11)</f>
        <v>10925</v>
      </c>
      <c r="E12">
        <f>SUM(E7:E11)</f>
        <v>350</v>
      </c>
      <c r="F12">
        <f>SUM(F7:F11)</f>
        <v>11275</v>
      </c>
      <c r="G12" s="29">
        <v>5</v>
      </c>
      <c r="H12" s="29">
        <f>SUM(H7:H11)</f>
        <v>67.400000000000006</v>
      </c>
      <c r="I12" s="29">
        <f>SUM(I7:I11)</f>
        <v>72.400000000000006</v>
      </c>
      <c r="J12" s="29"/>
      <c r="K12" s="29">
        <f>SUM(K7:K11)</f>
        <v>0.17599999999999999</v>
      </c>
    </row>
    <row r="14" spans="1:12" ht="26.25" x14ac:dyDescent="0.15">
      <c r="A14" s="35" t="s">
        <v>1</v>
      </c>
      <c r="B14" s="36"/>
      <c r="C14" s="36"/>
      <c r="D14" s="36"/>
      <c r="E14" s="36"/>
      <c r="F14" s="36"/>
      <c r="G14" s="37"/>
      <c r="H14" s="36"/>
      <c r="I14" s="36"/>
      <c r="J14" s="36"/>
      <c r="K14" s="36"/>
      <c r="L14" s="15"/>
    </row>
    <row r="15" spans="1:12" ht="15" x14ac:dyDescent="0.15">
      <c r="A15" s="38" t="s">
        <v>2</v>
      </c>
      <c r="B15" s="38"/>
      <c r="C15" s="38"/>
      <c r="D15" s="39">
        <f ca="1">TODAY()</f>
        <v>45663</v>
      </c>
      <c r="E15" s="39"/>
      <c r="F15" s="39"/>
      <c r="G15" s="40"/>
      <c r="H15" s="39"/>
      <c r="I15" s="39"/>
      <c r="J15" s="39"/>
      <c r="K15" s="39"/>
      <c r="L15" s="15"/>
    </row>
    <row r="16" spans="1:12" x14ac:dyDescent="0.15">
      <c r="A16" s="30" t="s">
        <v>3</v>
      </c>
      <c r="B16" s="31"/>
      <c r="C16" s="31"/>
      <c r="D16" s="32" t="s">
        <v>116</v>
      </c>
      <c r="E16" s="33"/>
      <c r="F16" s="33"/>
      <c r="G16" s="33"/>
      <c r="H16" s="33"/>
      <c r="I16" s="33"/>
      <c r="J16" s="33"/>
      <c r="K16" s="33"/>
      <c r="L16" s="33"/>
    </row>
    <row r="17" spans="1:12" x14ac:dyDescent="0.15">
      <c r="A17" s="31"/>
      <c r="B17" s="31"/>
      <c r="C17" s="31"/>
      <c r="D17" s="34"/>
      <c r="E17" s="33"/>
      <c r="F17" s="33"/>
      <c r="G17" s="33"/>
      <c r="H17" s="33"/>
      <c r="I17" s="33"/>
      <c r="J17" s="33"/>
      <c r="K17" s="33"/>
      <c r="L17" s="33"/>
    </row>
    <row r="18" spans="1:12" ht="24.75" x14ac:dyDescent="0.15">
      <c r="A18" s="6" t="s">
        <v>17</v>
      </c>
      <c r="B18" s="7" t="s">
        <v>18</v>
      </c>
      <c r="C18" s="8" t="s">
        <v>19</v>
      </c>
      <c r="D18" s="9" t="s">
        <v>21</v>
      </c>
      <c r="E18" s="10" t="s">
        <v>22</v>
      </c>
      <c r="F18" s="10" t="s">
        <v>23</v>
      </c>
      <c r="G18" s="11" t="s">
        <v>24</v>
      </c>
      <c r="H18" s="12" t="s">
        <v>25</v>
      </c>
      <c r="I18" s="12" t="s">
        <v>26</v>
      </c>
      <c r="J18" s="12" t="s">
        <v>27</v>
      </c>
      <c r="K18" s="12" t="s">
        <v>28</v>
      </c>
      <c r="L18" s="16" t="s">
        <v>29</v>
      </c>
    </row>
    <row r="19" spans="1:12" ht="40.5" x14ac:dyDescent="0.15">
      <c r="A19" s="13" t="s">
        <v>50</v>
      </c>
      <c r="B19" s="13" t="s">
        <v>60</v>
      </c>
      <c r="C19" s="13" t="s">
        <v>52</v>
      </c>
      <c r="D19" s="13">
        <v>3000</v>
      </c>
      <c r="E19" s="13"/>
      <c r="F19" s="13">
        <f>D19+E19</f>
        <v>3000</v>
      </c>
      <c r="G19" s="14" t="s">
        <v>61</v>
      </c>
      <c r="H19" s="13">
        <v>18.3</v>
      </c>
      <c r="I19" s="13">
        <v>19.3</v>
      </c>
      <c r="J19" s="13" t="s">
        <v>34</v>
      </c>
      <c r="K19" s="13">
        <v>3.9E-2</v>
      </c>
      <c r="L19" s="17" t="s">
        <v>62</v>
      </c>
    </row>
    <row r="20" spans="1:12" x14ac:dyDescent="0.15">
      <c r="B20" s="13"/>
      <c r="C20" s="13"/>
      <c r="D20" s="13">
        <v>3000</v>
      </c>
      <c r="E20" s="13"/>
      <c r="F20" s="13">
        <f t="shared" ref="F20:F41" si="0">D20+E20</f>
        <v>3000</v>
      </c>
      <c r="G20" s="13" t="s">
        <v>63</v>
      </c>
      <c r="H20" s="13">
        <v>18.3</v>
      </c>
      <c r="I20" s="13">
        <v>19.3</v>
      </c>
      <c r="J20" s="13" t="s">
        <v>34</v>
      </c>
      <c r="K20" s="13">
        <v>3.9E-2</v>
      </c>
      <c r="L20" s="13"/>
    </row>
    <row r="21" spans="1:12" x14ac:dyDescent="0.15">
      <c r="B21" s="13"/>
      <c r="C21" s="13"/>
      <c r="D21" s="13">
        <v>3000</v>
      </c>
      <c r="E21" s="13"/>
      <c r="F21" s="13">
        <f t="shared" si="0"/>
        <v>3000</v>
      </c>
      <c r="G21" s="13" t="s">
        <v>64</v>
      </c>
      <c r="H21" s="13">
        <v>18.3</v>
      </c>
      <c r="I21" s="13">
        <v>19.3</v>
      </c>
      <c r="J21" s="13" t="s">
        <v>34</v>
      </c>
      <c r="K21" s="13">
        <v>3.9E-2</v>
      </c>
      <c r="L21" s="13"/>
    </row>
    <row r="22" spans="1:12" x14ac:dyDescent="0.15">
      <c r="B22" s="13"/>
      <c r="C22" s="13"/>
      <c r="D22" s="13">
        <v>3000</v>
      </c>
      <c r="E22" s="13"/>
      <c r="F22" s="13">
        <f t="shared" si="0"/>
        <v>3000</v>
      </c>
      <c r="G22" s="13" t="s">
        <v>65</v>
      </c>
      <c r="H22" s="13">
        <v>18.3</v>
      </c>
      <c r="I22" s="13">
        <v>19.3</v>
      </c>
      <c r="J22" s="13" t="s">
        <v>34</v>
      </c>
      <c r="K22" s="13">
        <v>3.9E-2</v>
      </c>
      <c r="L22" s="13"/>
    </row>
    <row r="23" spans="1:12" x14ac:dyDescent="0.15">
      <c r="B23" s="13"/>
      <c r="C23" s="13"/>
      <c r="D23" s="13">
        <v>3000</v>
      </c>
      <c r="E23" s="13"/>
      <c r="F23" s="13">
        <f t="shared" si="0"/>
        <v>3000</v>
      </c>
      <c r="G23" s="13" t="s">
        <v>66</v>
      </c>
      <c r="H23" s="13">
        <v>18.3</v>
      </c>
      <c r="I23" s="13">
        <v>19.3</v>
      </c>
      <c r="J23" s="13" t="s">
        <v>34</v>
      </c>
      <c r="K23" s="13">
        <v>3.9E-2</v>
      </c>
      <c r="L23" s="13"/>
    </row>
    <row r="24" spans="1:12" x14ac:dyDescent="0.15">
      <c r="B24" s="13"/>
      <c r="C24" s="13"/>
      <c r="D24" s="13">
        <v>3000</v>
      </c>
      <c r="E24" s="13"/>
      <c r="F24" s="13">
        <f t="shared" si="0"/>
        <v>3000</v>
      </c>
      <c r="G24" s="13" t="s">
        <v>67</v>
      </c>
      <c r="H24" s="13">
        <v>18.3</v>
      </c>
      <c r="I24" s="13">
        <v>19.3</v>
      </c>
      <c r="J24" s="13" t="s">
        <v>34</v>
      </c>
      <c r="K24" s="13">
        <v>3.9E-2</v>
      </c>
      <c r="L24" s="13"/>
    </row>
    <row r="25" spans="1:12" x14ac:dyDescent="0.15">
      <c r="B25" s="13"/>
      <c r="C25" s="13"/>
      <c r="D25" s="13">
        <v>3000</v>
      </c>
      <c r="E25" s="13"/>
      <c r="F25" s="13">
        <f t="shared" si="0"/>
        <v>3000</v>
      </c>
      <c r="G25" s="13" t="s">
        <v>68</v>
      </c>
      <c r="H25" s="13">
        <v>18.3</v>
      </c>
      <c r="I25" s="13">
        <v>19.3</v>
      </c>
      <c r="J25" s="13" t="s">
        <v>34</v>
      </c>
      <c r="K25" s="13">
        <v>3.9E-2</v>
      </c>
      <c r="L25" s="13"/>
    </row>
    <row r="26" spans="1:12" x14ac:dyDescent="0.15">
      <c r="B26" s="13"/>
      <c r="C26" s="13"/>
      <c r="D26" s="13">
        <v>3000</v>
      </c>
      <c r="E26" s="13"/>
      <c r="F26" s="13">
        <f t="shared" si="0"/>
        <v>3000</v>
      </c>
      <c r="G26" s="13" t="s">
        <v>69</v>
      </c>
      <c r="H26" s="13">
        <v>18.3</v>
      </c>
      <c r="I26" s="13">
        <v>19.3</v>
      </c>
      <c r="J26" s="13" t="s">
        <v>34</v>
      </c>
      <c r="K26" s="13">
        <v>3.9E-2</v>
      </c>
      <c r="L26" s="13"/>
    </row>
    <row r="27" spans="1:12" x14ac:dyDescent="0.15">
      <c r="B27" s="13"/>
      <c r="C27" s="13"/>
      <c r="D27" s="13">
        <v>3000</v>
      </c>
      <c r="E27" s="13"/>
      <c r="F27" s="13">
        <f t="shared" si="0"/>
        <v>3000</v>
      </c>
      <c r="G27" s="13" t="s">
        <v>70</v>
      </c>
      <c r="H27" s="13">
        <v>18.3</v>
      </c>
      <c r="I27" s="13">
        <v>19.3</v>
      </c>
      <c r="J27" s="13" t="s">
        <v>34</v>
      </c>
      <c r="K27" s="13">
        <v>3.9E-2</v>
      </c>
      <c r="L27" s="13"/>
    </row>
    <row r="28" spans="1:12" x14ac:dyDescent="0.15">
      <c r="B28" s="13"/>
      <c r="C28" s="13"/>
      <c r="D28" s="13">
        <v>3000</v>
      </c>
      <c r="E28" s="13"/>
      <c r="F28" s="13">
        <f t="shared" si="0"/>
        <v>3000</v>
      </c>
      <c r="G28" s="13" t="s">
        <v>71</v>
      </c>
      <c r="H28" s="13">
        <v>18.3</v>
      </c>
      <c r="I28" s="13">
        <v>19.3</v>
      </c>
      <c r="J28" s="13" t="s">
        <v>34</v>
      </c>
      <c r="K28" s="13">
        <v>3.9E-2</v>
      </c>
      <c r="L28" s="13"/>
    </row>
    <row r="29" spans="1:12" x14ac:dyDescent="0.15">
      <c r="B29" s="13"/>
      <c r="C29" s="13"/>
      <c r="D29" s="13">
        <v>3000</v>
      </c>
      <c r="E29" s="13"/>
      <c r="F29" s="13">
        <f t="shared" si="0"/>
        <v>3000</v>
      </c>
      <c r="G29" s="13" t="s">
        <v>72</v>
      </c>
      <c r="H29" s="13">
        <v>18.3</v>
      </c>
      <c r="I29" s="13">
        <v>19.3</v>
      </c>
      <c r="J29" s="13" t="s">
        <v>34</v>
      </c>
      <c r="K29" s="13">
        <v>3.9E-2</v>
      </c>
      <c r="L29" s="13"/>
    </row>
    <row r="30" spans="1:12" x14ac:dyDescent="0.15">
      <c r="B30" s="13"/>
      <c r="C30" s="13"/>
      <c r="D30" s="13">
        <v>3000</v>
      </c>
      <c r="E30" s="13"/>
      <c r="F30" s="13">
        <f t="shared" si="0"/>
        <v>3000</v>
      </c>
      <c r="G30" s="13" t="s">
        <v>73</v>
      </c>
      <c r="H30" s="13">
        <v>18.3</v>
      </c>
      <c r="I30" s="13">
        <v>19.3</v>
      </c>
      <c r="J30" s="13" t="s">
        <v>34</v>
      </c>
      <c r="K30" s="13">
        <v>3.9E-2</v>
      </c>
      <c r="L30" s="13"/>
    </row>
    <row r="31" spans="1:12" x14ac:dyDescent="0.15">
      <c r="B31" s="13"/>
      <c r="C31" s="13"/>
      <c r="D31" s="13">
        <v>3000</v>
      </c>
      <c r="E31" s="13"/>
      <c r="F31" s="13">
        <f t="shared" si="0"/>
        <v>3000</v>
      </c>
      <c r="G31" s="13" t="s">
        <v>74</v>
      </c>
      <c r="H31" s="13">
        <v>18.3</v>
      </c>
      <c r="I31" s="13">
        <v>19.3</v>
      </c>
      <c r="J31" s="13" t="s">
        <v>34</v>
      </c>
      <c r="K31" s="13">
        <v>3.9E-2</v>
      </c>
      <c r="L31" s="13"/>
    </row>
    <row r="32" spans="1:12" x14ac:dyDescent="0.15">
      <c r="B32" s="13"/>
      <c r="C32" s="13"/>
      <c r="D32" s="13">
        <v>3000</v>
      </c>
      <c r="E32" s="13"/>
      <c r="F32" s="13">
        <f t="shared" si="0"/>
        <v>3000</v>
      </c>
      <c r="G32" s="13" t="s">
        <v>75</v>
      </c>
      <c r="H32" s="13">
        <v>18.3</v>
      </c>
      <c r="I32" s="13">
        <v>19.3</v>
      </c>
      <c r="J32" s="13" t="s">
        <v>34</v>
      </c>
      <c r="K32" s="13">
        <v>3.9E-2</v>
      </c>
      <c r="L32" s="13"/>
    </row>
    <row r="33" spans="1:12" x14ac:dyDescent="0.15">
      <c r="B33" s="13"/>
      <c r="C33" s="13"/>
      <c r="D33" s="13">
        <v>3000</v>
      </c>
      <c r="E33" s="13"/>
      <c r="F33" s="13">
        <f t="shared" si="0"/>
        <v>3000</v>
      </c>
      <c r="G33" s="13" t="s">
        <v>76</v>
      </c>
      <c r="H33" s="13">
        <v>18.3</v>
      </c>
      <c r="I33" s="13">
        <v>19.3</v>
      </c>
      <c r="J33" s="13" t="s">
        <v>34</v>
      </c>
      <c r="K33" s="13">
        <v>3.9E-2</v>
      </c>
      <c r="L33" s="13"/>
    </row>
    <row r="34" spans="1:12" x14ac:dyDescent="0.15">
      <c r="B34" s="13"/>
      <c r="C34" s="13"/>
      <c r="D34" s="13">
        <v>3000</v>
      </c>
      <c r="E34" s="13"/>
      <c r="F34" s="13">
        <f t="shared" si="0"/>
        <v>3000</v>
      </c>
      <c r="G34" s="13" t="s">
        <v>77</v>
      </c>
      <c r="H34" s="13">
        <v>18.3</v>
      </c>
      <c r="I34" s="13">
        <v>19.3</v>
      </c>
      <c r="J34" s="13" t="s">
        <v>34</v>
      </c>
      <c r="K34" s="13">
        <v>3.9E-2</v>
      </c>
      <c r="L34" s="13"/>
    </row>
    <row r="35" spans="1:12" x14ac:dyDescent="0.15">
      <c r="B35" s="13"/>
      <c r="C35" s="13"/>
      <c r="D35" s="13">
        <v>3000</v>
      </c>
      <c r="E35" s="13"/>
      <c r="F35" s="13">
        <f t="shared" si="0"/>
        <v>3000</v>
      </c>
      <c r="G35" s="13" t="s">
        <v>78</v>
      </c>
      <c r="H35" s="13">
        <v>18.3</v>
      </c>
      <c r="I35" s="13">
        <v>19.3</v>
      </c>
      <c r="J35" s="13" t="s">
        <v>34</v>
      </c>
      <c r="K35" s="13">
        <v>3.9E-2</v>
      </c>
      <c r="L35" s="13"/>
    </row>
    <row r="36" spans="1:12" x14ac:dyDescent="0.15">
      <c r="B36" s="13"/>
      <c r="C36" s="13"/>
      <c r="D36" s="13">
        <v>3000</v>
      </c>
      <c r="E36" s="13"/>
      <c r="F36" s="13">
        <f t="shared" si="0"/>
        <v>3000</v>
      </c>
      <c r="G36" s="13" t="s">
        <v>79</v>
      </c>
      <c r="H36" s="13">
        <v>18.3</v>
      </c>
      <c r="I36" s="13">
        <v>19.3</v>
      </c>
      <c r="J36" s="13" t="s">
        <v>34</v>
      </c>
      <c r="K36" s="13">
        <v>3.9E-2</v>
      </c>
      <c r="L36" s="13"/>
    </row>
    <row r="37" spans="1:12" x14ac:dyDescent="0.15">
      <c r="B37" s="13"/>
      <c r="C37" s="13"/>
      <c r="D37" s="13">
        <v>3000</v>
      </c>
      <c r="E37" s="13"/>
      <c r="F37" s="13">
        <f t="shared" si="0"/>
        <v>3000</v>
      </c>
      <c r="G37" s="13" t="s">
        <v>80</v>
      </c>
      <c r="H37" s="13">
        <v>18.3</v>
      </c>
      <c r="I37" s="13">
        <v>19.3</v>
      </c>
      <c r="J37" s="13" t="s">
        <v>34</v>
      </c>
      <c r="K37" s="13">
        <v>3.9E-2</v>
      </c>
      <c r="L37" s="13"/>
    </row>
    <row r="38" spans="1:12" x14ac:dyDescent="0.15">
      <c r="B38" s="13"/>
      <c r="C38" s="13"/>
      <c r="D38" s="13">
        <v>3000</v>
      </c>
      <c r="E38" s="13"/>
      <c r="F38" s="13">
        <f t="shared" si="0"/>
        <v>3000</v>
      </c>
      <c r="G38" s="13" t="s">
        <v>81</v>
      </c>
      <c r="H38" s="13">
        <v>18.3</v>
      </c>
      <c r="I38" s="13">
        <v>19.3</v>
      </c>
      <c r="J38" s="13" t="s">
        <v>34</v>
      </c>
      <c r="K38" s="13">
        <v>3.9E-2</v>
      </c>
      <c r="L38" s="13"/>
    </row>
    <row r="39" spans="1:12" x14ac:dyDescent="0.15">
      <c r="B39" s="13"/>
      <c r="C39" s="13"/>
      <c r="D39" s="13">
        <v>3000</v>
      </c>
      <c r="E39" s="13"/>
      <c r="F39" s="13">
        <f t="shared" si="0"/>
        <v>3000</v>
      </c>
      <c r="G39" s="13" t="s">
        <v>82</v>
      </c>
      <c r="H39" s="13">
        <v>18.3</v>
      </c>
      <c r="I39" s="13">
        <v>19.3</v>
      </c>
      <c r="J39" s="13" t="s">
        <v>34</v>
      </c>
      <c r="K39" s="13">
        <v>3.9E-2</v>
      </c>
      <c r="L39" s="13"/>
    </row>
    <row r="40" spans="1:12" x14ac:dyDescent="0.15">
      <c r="B40" s="13"/>
      <c r="C40" s="13"/>
      <c r="D40" s="13">
        <v>2910</v>
      </c>
      <c r="E40" s="13">
        <v>90</v>
      </c>
      <c r="F40" s="13">
        <f t="shared" si="0"/>
        <v>3000</v>
      </c>
      <c r="G40" s="13" t="s">
        <v>83</v>
      </c>
      <c r="H40" s="13">
        <v>18.3</v>
      </c>
      <c r="I40" s="13">
        <v>19.3</v>
      </c>
      <c r="J40" s="13" t="s">
        <v>34</v>
      </c>
      <c r="K40" s="13">
        <v>3.9E-2</v>
      </c>
      <c r="L40" s="13"/>
    </row>
    <row r="41" spans="1:12" x14ac:dyDescent="0.15">
      <c r="B41" s="13"/>
      <c r="C41" s="13"/>
      <c r="D41" s="13"/>
      <c r="E41" s="13">
        <v>1910</v>
      </c>
      <c r="F41" s="13">
        <f t="shared" si="0"/>
        <v>1910</v>
      </c>
      <c r="G41" s="13" t="s">
        <v>84</v>
      </c>
      <c r="H41" s="13">
        <v>11</v>
      </c>
      <c r="I41" s="13">
        <v>12</v>
      </c>
      <c r="J41" s="13" t="s">
        <v>85</v>
      </c>
      <c r="K41" s="27">
        <v>0.03</v>
      </c>
      <c r="L41" s="13"/>
    </row>
    <row r="42" spans="1:12" x14ac:dyDescent="0.15">
      <c r="A42" t="s">
        <v>33</v>
      </c>
      <c r="D42">
        <f>SUM(D19:D41)</f>
        <v>65910</v>
      </c>
      <c r="E42">
        <f>SUM(E19:E41)</f>
        <v>2000</v>
      </c>
      <c r="F42">
        <f>SUM(F19:F41)</f>
        <v>67910</v>
      </c>
      <c r="G42" s="29">
        <v>23</v>
      </c>
      <c r="H42" s="29">
        <f>SUM(H19:H41)</f>
        <v>413.60000000000014</v>
      </c>
      <c r="I42" s="29">
        <f>SUM(I19:I41)</f>
        <v>436.60000000000014</v>
      </c>
      <c r="J42" s="29"/>
      <c r="K42" s="29">
        <f>SUM(K19:K41)</f>
        <v>0.88800000000000023</v>
      </c>
    </row>
    <row r="44" spans="1:12" ht="26.25" x14ac:dyDescent="0.15">
      <c r="A44" s="35" t="s">
        <v>1</v>
      </c>
      <c r="B44" s="36"/>
      <c r="C44" s="36"/>
      <c r="D44" s="36"/>
      <c r="E44" s="36"/>
      <c r="F44" s="36"/>
      <c r="G44" s="37"/>
      <c r="H44" s="36"/>
      <c r="I44" s="36"/>
      <c r="J44" s="36"/>
      <c r="K44" s="36"/>
      <c r="L44" s="15"/>
    </row>
    <row r="45" spans="1:12" ht="15" x14ac:dyDescent="0.15">
      <c r="A45" s="38" t="s">
        <v>2</v>
      </c>
      <c r="B45" s="38"/>
      <c r="C45" s="38"/>
      <c r="D45" s="39">
        <f ca="1">TODAY()</f>
        <v>45663</v>
      </c>
      <c r="E45" s="39"/>
      <c r="F45" s="39"/>
      <c r="G45" s="40"/>
      <c r="H45" s="39"/>
      <c r="I45" s="39"/>
      <c r="J45" s="39"/>
      <c r="K45" s="39"/>
      <c r="L45" s="15"/>
    </row>
    <row r="46" spans="1:12" x14ac:dyDescent="0.15">
      <c r="A46" s="30" t="s">
        <v>3</v>
      </c>
      <c r="B46" s="31"/>
      <c r="C46" s="31"/>
      <c r="D46" s="32" t="s">
        <v>116</v>
      </c>
      <c r="E46" s="33"/>
      <c r="F46" s="33"/>
      <c r="G46" s="33"/>
      <c r="H46" s="33"/>
      <c r="I46" s="33"/>
      <c r="J46" s="33"/>
      <c r="K46" s="33"/>
      <c r="L46" s="33"/>
    </row>
    <row r="47" spans="1:12" x14ac:dyDescent="0.15">
      <c r="A47" s="31"/>
      <c r="B47" s="31"/>
      <c r="C47" s="31"/>
      <c r="D47" s="34"/>
      <c r="E47" s="33"/>
      <c r="F47" s="33"/>
      <c r="G47" s="33"/>
      <c r="H47" s="33"/>
      <c r="I47" s="33"/>
      <c r="J47" s="33"/>
      <c r="K47" s="33"/>
      <c r="L47" s="33"/>
    </row>
    <row r="48" spans="1:12" ht="24.75" x14ac:dyDescent="0.15">
      <c r="A48" s="6" t="s">
        <v>17</v>
      </c>
      <c r="B48" s="7" t="s">
        <v>18</v>
      </c>
      <c r="C48" s="8" t="s">
        <v>19</v>
      </c>
      <c r="D48" s="9" t="s">
        <v>21</v>
      </c>
      <c r="E48" s="10" t="s">
        <v>22</v>
      </c>
      <c r="F48" s="10" t="s">
        <v>23</v>
      </c>
      <c r="G48" s="11" t="s">
        <v>24</v>
      </c>
      <c r="H48" s="12" t="s">
        <v>25</v>
      </c>
      <c r="I48" s="12" t="s">
        <v>26</v>
      </c>
      <c r="J48" s="12" t="s">
        <v>27</v>
      </c>
      <c r="K48" s="12" t="s">
        <v>28</v>
      </c>
      <c r="L48" s="16" t="s">
        <v>29</v>
      </c>
    </row>
    <row r="49" spans="1:12" ht="40.5" x14ac:dyDescent="0.15">
      <c r="A49" s="13" t="s">
        <v>50</v>
      </c>
      <c r="B49" s="13" t="s">
        <v>60</v>
      </c>
      <c r="C49" s="13" t="s">
        <v>52</v>
      </c>
      <c r="D49" s="13">
        <v>3000</v>
      </c>
      <c r="E49" s="13"/>
      <c r="F49" s="13">
        <f>D49+E49</f>
        <v>3000</v>
      </c>
      <c r="G49" s="14" t="s">
        <v>35</v>
      </c>
      <c r="H49" s="13">
        <v>18.3</v>
      </c>
      <c r="I49" s="13">
        <v>19.3</v>
      </c>
      <c r="J49" s="13" t="s">
        <v>34</v>
      </c>
      <c r="K49" s="13">
        <v>3.9E-2</v>
      </c>
      <c r="L49" s="17" t="s">
        <v>86</v>
      </c>
    </row>
    <row r="50" spans="1:12" x14ac:dyDescent="0.15">
      <c r="B50" s="13"/>
      <c r="C50" s="13"/>
      <c r="D50" s="13">
        <v>3000</v>
      </c>
      <c r="E50" s="13"/>
      <c r="F50" s="13">
        <f t="shared" ref="F50:F59" si="1">D50+E50</f>
        <v>3000</v>
      </c>
      <c r="G50" s="13" t="s">
        <v>36</v>
      </c>
      <c r="H50" s="13">
        <v>18.3</v>
      </c>
      <c r="I50" s="13">
        <v>19.3</v>
      </c>
      <c r="J50" s="13" t="s">
        <v>34</v>
      </c>
      <c r="K50" s="13">
        <v>3.9E-2</v>
      </c>
      <c r="L50" s="13"/>
    </row>
    <row r="51" spans="1:12" x14ac:dyDescent="0.15">
      <c r="B51" s="13"/>
      <c r="C51" s="13"/>
      <c r="D51" s="13">
        <v>3000</v>
      </c>
      <c r="E51" s="13"/>
      <c r="F51" s="13">
        <f t="shared" si="1"/>
        <v>3000</v>
      </c>
      <c r="G51" s="13" t="s">
        <v>37</v>
      </c>
      <c r="H51" s="13">
        <v>18.3</v>
      </c>
      <c r="I51" s="13">
        <v>19.3</v>
      </c>
      <c r="J51" s="13" t="s">
        <v>34</v>
      </c>
      <c r="K51" s="13">
        <v>3.9E-2</v>
      </c>
      <c r="L51" s="13"/>
    </row>
    <row r="52" spans="1:12" x14ac:dyDescent="0.15">
      <c r="B52" s="13"/>
      <c r="C52" s="13"/>
      <c r="D52" s="13">
        <v>3000</v>
      </c>
      <c r="E52" s="13"/>
      <c r="F52" s="13">
        <f t="shared" si="1"/>
        <v>3000</v>
      </c>
      <c r="G52" s="13" t="s">
        <v>38</v>
      </c>
      <c r="H52" s="13">
        <v>18.3</v>
      </c>
      <c r="I52" s="13">
        <v>19.3</v>
      </c>
      <c r="J52" s="13" t="s">
        <v>34</v>
      </c>
      <c r="K52" s="13">
        <v>3.9E-2</v>
      </c>
      <c r="L52" s="13"/>
    </row>
    <row r="53" spans="1:12" x14ac:dyDescent="0.15">
      <c r="B53" s="13"/>
      <c r="C53" s="13"/>
      <c r="D53" s="13">
        <v>3000</v>
      </c>
      <c r="E53" s="13"/>
      <c r="F53" s="13">
        <f t="shared" si="1"/>
        <v>3000</v>
      </c>
      <c r="G53" s="13" t="s">
        <v>39</v>
      </c>
      <c r="H53" s="13">
        <v>18.3</v>
      </c>
      <c r="I53" s="13">
        <v>19.3</v>
      </c>
      <c r="J53" s="13" t="s">
        <v>34</v>
      </c>
      <c r="K53" s="13">
        <v>3.9E-2</v>
      </c>
      <c r="L53" s="13"/>
    </row>
    <row r="54" spans="1:12" x14ac:dyDescent="0.15">
      <c r="B54" s="13"/>
      <c r="C54" s="13"/>
      <c r="D54" s="13">
        <v>3000</v>
      </c>
      <c r="E54" s="13"/>
      <c r="F54" s="13">
        <f t="shared" si="1"/>
        <v>3000</v>
      </c>
      <c r="G54" s="13" t="s">
        <v>40</v>
      </c>
      <c r="H54" s="13">
        <v>18.3</v>
      </c>
      <c r="I54" s="13">
        <v>19.3</v>
      </c>
      <c r="J54" s="13" t="s">
        <v>34</v>
      </c>
      <c r="K54" s="13">
        <v>3.9E-2</v>
      </c>
      <c r="L54" s="13"/>
    </row>
    <row r="55" spans="1:12" x14ac:dyDescent="0.15">
      <c r="B55" s="13"/>
      <c r="C55" s="13"/>
      <c r="D55" s="13">
        <v>3000</v>
      </c>
      <c r="E55" s="13"/>
      <c r="F55" s="13">
        <f t="shared" si="1"/>
        <v>3000</v>
      </c>
      <c r="G55" s="13" t="s">
        <v>41</v>
      </c>
      <c r="H55" s="13">
        <v>18.3</v>
      </c>
      <c r="I55" s="13">
        <v>19.3</v>
      </c>
      <c r="J55" s="13" t="s">
        <v>34</v>
      </c>
      <c r="K55" s="13">
        <v>3.9E-2</v>
      </c>
      <c r="L55" s="13"/>
    </row>
    <row r="56" spans="1:12" x14ac:dyDescent="0.15">
      <c r="B56" s="13"/>
      <c r="C56" s="13"/>
      <c r="D56" s="13">
        <v>3000</v>
      </c>
      <c r="E56" s="13"/>
      <c r="F56" s="13">
        <f t="shared" si="1"/>
        <v>3000</v>
      </c>
      <c r="G56" s="13" t="s">
        <v>42</v>
      </c>
      <c r="H56" s="13">
        <v>18.3</v>
      </c>
      <c r="I56" s="13">
        <v>19.3</v>
      </c>
      <c r="J56" s="13" t="s">
        <v>34</v>
      </c>
      <c r="K56" s="13">
        <v>3.9E-2</v>
      </c>
      <c r="L56" s="13"/>
    </row>
    <row r="57" spans="1:12" x14ac:dyDescent="0.15">
      <c r="B57" s="13"/>
      <c r="C57" s="13"/>
      <c r="D57" s="13">
        <v>3000</v>
      </c>
      <c r="E57" s="13"/>
      <c r="F57" s="13">
        <f t="shared" si="1"/>
        <v>3000</v>
      </c>
      <c r="G57" s="13" t="s">
        <v>43</v>
      </c>
      <c r="H57" s="13">
        <v>18.3</v>
      </c>
      <c r="I57" s="13">
        <v>19.3</v>
      </c>
      <c r="J57" s="13" t="s">
        <v>34</v>
      </c>
      <c r="K57" s="13">
        <v>3.9E-2</v>
      </c>
      <c r="L57" s="13"/>
    </row>
    <row r="58" spans="1:12" x14ac:dyDescent="0.15">
      <c r="B58" s="13"/>
      <c r="C58" s="13"/>
      <c r="D58" s="13">
        <v>3000</v>
      </c>
      <c r="E58" s="13"/>
      <c r="F58" s="13">
        <f t="shared" si="1"/>
        <v>3000</v>
      </c>
      <c r="G58" s="13" t="s">
        <v>44</v>
      </c>
      <c r="H58" s="13">
        <v>18.3</v>
      </c>
      <c r="I58" s="13">
        <v>19.3</v>
      </c>
      <c r="J58" s="13" t="s">
        <v>34</v>
      </c>
      <c r="K58" s="13">
        <v>3.9E-2</v>
      </c>
      <c r="L58" s="13"/>
    </row>
    <row r="59" spans="1:12" x14ac:dyDescent="0.15">
      <c r="B59" s="13"/>
      <c r="C59" s="13"/>
      <c r="D59" s="13">
        <v>1210</v>
      </c>
      <c r="E59" s="13">
        <v>1300</v>
      </c>
      <c r="F59" s="13">
        <f t="shared" si="1"/>
        <v>2510</v>
      </c>
      <c r="G59" s="13" t="s">
        <v>45</v>
      </c>
      <c r="H59" s="13">
        <v>17.5</v>
      </c>
      <c r="I59" s="13">
        <v>18.5</v>
      </c>
      <c r="J59" s="13" t="s">
        <v>34</v>
      </c>
      <c r="K59" s="13">
        <v>3.9E-2</v>
      </c>
      <c r="L59" s="13"/>
    </row>
    <row r="60" spans="1:12" x14ac:dyDescent="0.15">
      <c r="A60" t="s">
        <v>33</v>
      </c>
      <c r="D60">
        <f>SUM(D49:D59)</f>
        <v>31210</v>
      </c>
      <c r="E60">
        <f>SUM(E49:E59)</f>
        <v>1300</v>
      </c>
      <c r="F60">
        <f>SUM(F49:F59)</f>
        <v>32510</v>
      </c>
      <c r="G60" s="29">
        <v>11</v>
      </c>
      <c r="H60" s="29">
        <f>SUM(H49:H59)</f>
        <v>200.50000000000003</v>
      </c>
      <c r="I60" s="29">
        <f>SUM(I49:I59)</f>
        <v>211.50000000000003</v>
      </c>
      <c r="J60" s="29"/>
      <c r="K60" s="29">
        <f>SUM(K49:K59)</f>
        <v>0.42899999999999994</v>
      </c>
    </row>
    <row r="62" spans="1:12" ht="26.25" x14ac:dyDescent="0.15">
      <c r="A62" s="35" t="s">
        <v>1</v>
      </c>
      <c r="B62" s="36"/>
      <c r="C62" s="36"/>
      <c r="D62" s="36"/>
      <c r="E62" s="36"/>
      <c r="F62" s="36"/>
      <c r="G62" s="37"/>
      <c r="H62" s="36"/>
      <c r="I62" s="36"/>
      <c r="J62" s="36"/>
      <c r="K62" s="36"/>
      <c r="L62" s="15"/>
    </row>
    <row r="63" spans="1:12" ht="15" x14ac:dyDescent="0.15">
      <c r="A63" s="38" t="s">
        <v>2</v>
      </c>
      <c r="B63" s="38"/>
      <c r="C63" s="38"/>
      <c r="D63" s="39">
        <f ca="1">TODAY()</f>
        <v>45663</v>
      </c>
      <c r="E63" s="39"/>
      <c r="F63" s="39"/>
      <c r="G63" s="40"/>
      <c r="H63" s="39"/>
      <c r="I63" s="39"/>
      <c r="J63" s="39"/>
      <c r="K63" s="39"/>
      <c r="L63" s="15"/>
    </row>
    <row r="64" spans="1:12" x14ac:dyDescent="0.15">
      <c r="A64" s="30" t="s">
        <v>3</v>
      </c>
      <c r="B64" s="31"/>
      <c r="C64" s="31"/>
      <c r="D64" s="32" t="s">
        <v>116</v>
      </c>
      <c r="E64" s="33"/>
      <c r="F64" s="33"/>
      <c r="G64" s="33"/>
      <c r="H64" s="33"/>
      <c r="I64" s="33"/>
      <c r="J64" s="33"/>
      <c r="K64" s="33"/>
      <c r="L64" s="33"/>
    </row>
    <row r="65" spans="1:12" x14ac:dyDescent="0.15">
      <c r="A65" s="31"/>
      <c r="B65" s="31"/>
      <c r="C65" s="31"/>
      <c r="D65" s="34"/>
      <c r="E65" s="33"/>
      <c r="F65" s="33"/>
      <c r="G65" s="33"/>
      <c r="H65" s="33"/>
      <c r="I65" s="33"/>
      <c r="J65" s="33"/>
      <c r="K65" s="33"/>
      <c r="L65" s="33"/>
    </row>
    <row r="66" spans="1:12" ht="24.75" x14ac:dyDescent="0.15">
      <c r="A66" s="6" t="s">
        <v>17</v>
      </c>
      <c r="B66" s="7" t="s">
        <v>18</v>
      </c>
      <c r="C66" s="8" t="s">
        <v>19</v>
      </c>
      <c r="D66" s="9" t="s">
        <v>21</v>
      </c>
      <c r="E66" s="10" t="s">
        <v>22</v>
      </c>
      <c r="F66" s="10" t="s">
        <v>23</v>
      </c>
      <c r="G66" s="11" t="s">
        <v>24</v>
      </c>
      <c r="H66" s="12" t="s">
        <v>25</v>
      </c>
      <c r="I66" s="12" t="s">
        <v>26</v>
      </c>
      <c r="J66" s="12" t="s">
        <v>27</v>
      </c>
      <c r="K66" s="12" t="s">
        <v>28</v>
      </c>
      <c r="L66" s="16" t="s">
        <v>29</v>
      </c>
    </row>
    <row r="67" spans="1:12" x14ac:dyDescent="0.15">
      <c r="A67" s="13" t="s">
        <v>87</v>
      </c>
      <c r="B67" s="13" t="s">
        <v>88</v>
      </c>
      <c r="C67" s="13" t="s">
        <v>89</v>
      </c>
      <c r="D67" s="13">
        <v>2500</v>
      </c>
      <c r="E67" s="13"/>
      <c r="F67" s="13">
        <f>D67+E67</f>
        <v>2500</v>
      </c>
      <c r="G67" s="14" t="s">
        <v>46</v>
      </c>
      <c r="H67" s="13">
        <v>15.1</v>
      </c>
      <c r="I67" s="13">
        <v>16.100000000000001</v>
      </c>
      <c r="J67" s="13" t="s">
        <v>34</v>
      </c>
      <c r="K67" s="13">
        <v>3.9E-2</v>
      </c>
      <c r="L67" s="17" t="s">
        <v>90</v>
      </c>
    </row>
    <row r="68" spans="1:12" x14ac:dyDescent="0.15">
      <c r="B68" s="13"/>
      <c r="C68" s="13"/>
      <c r="D68" s="13">
        <v>2500</v>
      </c>
      <c r="E68" s="13"/>
      <c r="F68" s="13">
        <f>D68+E68</f>
        <v>2500</v>
      </c>
      <c r="G68" s="13" t="s">
        <v>47</v>
      </c>
      <c r="H68" s="13">
        <v>15.1</v>
      </c>
      <c r="I68" s="13">
        <v>16.100000000000001</v>
      </c>
      <c r="J68" s="13" t="s">
        <v>34</v>
      </c>
      <c r="K68" s="13">
        <v>3.9E-2</v>
      </c>
      <c r="L68" s="13"/>
    </row>
    <row r="69" spans="1:12" x14ac:dyDescent="0.15">
      <c r="B69" s="13"/>
      <c r="C69" s="13"/>
      <c r="D69" s="13">
        <v>1010</v>
      </c>
      <c r="E69" s="13">
        <v>250</v>
      </c>
      <c r="F69" s="13">
        <f>D69+E69</f>
        <v>1260</v>
      </c>
      <c r="G69" s="13" t="s">
        <v>48</v>
      </c>
      <c r="H69" s="13">
        <v>10</v>
      </c>
      <c r="I69" s="13">
        <v>11</v>
      </c>
      <c r="J69" s="13" t="s">
        <v>91</v>
      </c>
      <c r="K69" s="13">
        <v>0.03</v>
      </c>
      <c r="L69" s="13"/>
    </row>
    <row r="70" spans="1:12" x14ac:dyDescent="0.15">
      <c r="A70" t="s">
        <v>33</v>
      </c>
      <c r="D70">
        <f>SUM(D67:D69)</f>
        <v>6010</v>
      </c>
      <c r="E70">
        <f>SUM(E67:E69)</f>
        <v>250</v>
      </c>
      <c r="F70">
        <f>SUM(F67:F69)</f>
        <v>6260</v>
      </c>
      <c r="G70" s="29">
        <v>3</v>
      </c>
      <c r="H70" s="29">
        <f>SUM(H67:H69)</f>
        <v>40.200000000000003</v>
      </c>
      <c r="I70" s="29">
        <f>SUM(I67:I69)</f>
        <v>43.2</v>
      </c>
      <c r="J70" s="29"/>
      <c r="K70" s="29">
        <f>SUM(K67:K69)</f>
        <v>0.108</v>
      </c>
    </row>
    <row r="72" spans="1:12" ht="26.25" x14ac:dyDescent="0.15">
      <c r="A72" s="35" t="s">
        <v>1</v>
      </c>
      <c r="B72" s="36"/>
      <c r="C72" s="36"/>
      <c r="D72" s="36"/>
      <c r="E72" s="36"/>
      <c r="F72" s="36"/>
      <c r="G72" s="37"/>
      <c r="H72" s="36"/>
      <c r="I72" s="36"/>
      <c r="J72" s="36"/>
      <c r="K72" s="36"/>
      <c r="L72" s="15"/>
    </row>
    <row r="73" spans="1:12" ht="15" x14ac:dyDescent="0.15">
      <c r="A73" s="38" t="s">
        <v>2</v>
      </c>
      <c r="B73" s="38"/>
      <c r="C73" s="38"/>
      <c r="D73" s="39">
        <f ca="1">TODAY()</f>
        <v>45663</v>
      </c>
      <c r="E73" s="39"/>
      <c r="F73" s="39"/>
      <c r="G73" s="40"/>
      <c r="H73" s="39"/>
      <c r="I73" s="39"/>
      <c r="J73" s="39"/>
      <c r="K73" s="39"/>
      <c r="L73" s="15"/>
    </row>
    <row r="74" spans="1:12" x14ac:dyDescent="0.15">
      <c r="A74" s="30" t="s">
        <v>3</v>
      </c>
      <c r="B74" s="31"/>
      <c r="C74" s="31"/>
      <c r="D74" s="32" t="s">
        <v>116</v>
      </c>
      <c r="E74" s="33"/>
      <c r="F74" s="33"/>
      <c r="G74" s="33"/>
      <c r="H74" s="33"/>
      <c r="I74" s="33"/>
      <c r="J74" s="33"/>
      <c r="K74" s="33"/>
      <c r="L74" s="33"/>
    </row>
    <row r="75" spans="1:12" x14ac:dyDescent="0.15">
      <c r="A75" s="31"/>
      <c r="B75" s="31"/>
      <c r="C75" s="31"/>
      <c r="D75" s="34"/>
      <c r="E75" s="33"/>
      <c r="F75" s="33"/>
      <c r="G75" s="33"/>
      <c r="H75" s="33"/>
      <c r="I75" s="33"/>
      <c r="J75" s="33"/>
      <c r="K75" s="33"/>
      <c r="L75" s="33"/>
    </row>
    <row r="76" spans="1:12" ht="24.75" x14ac:dyDescent="0.15">
      <c r="A76" s="6" t="s">
        <v>17</v>
      </c>
      <c r="B76" s="7" t="s">
        <v>18</v>
      </c>
      <c r="C76" s="8" t="s">
        <v>19</v>
      </c>
      <c r="D76" s="9" t="s">
        <v>21</v>
      </c>
      <c r="E76" s="10" t="s">
        <v>22</v>
      </c>
      <c r="F76" s="10" t="s">
        <v>23</v>
      </c>
      <c r="G76" s="11" t="s">
        <v>24</v>
      </c>
      <c r="H76" s="12" t="s">
        <v>25</v>
      </c>
      <c r="I76" s="12" t="s">
        <v>26</v>
      </c>
      <c r="J76" s="12" t="s">
        <v>27</v>
      </c>
      <c r="K76" s="12" t="s">
        <v>28</v>
      </c>
      <c r="L76" s="16" t="s">
        <v>29</v>
      </c>
    </row>
    <row r="77" spans="1:12" x14ac:dyDescent="0.15">
      <c r="A77" s="13" t="s">
        <v>50</v>
      </c>
      <c r="B77" s="13" t="s">
        <v>60</v>
      </c>
      <c r="C77" s="13" t="s">
        <v>52</v>
      </c>
      <c r="D77" s="13">
        <v>3000</v>
      </c>
      <c r="E77" s="13"/>
      <c r="F77" s="13">
        <f>D77+E77</f>
        <v>3000</v>
      </c>
      <c r="G77" s="14" t="s">
        <v>92</v>
      </c>
      <c r="H77" s="13">
        <v>18.3</v>
      </c>
      <c r="I77" s="13">
        <v>19.3</v>
      </c>
      <c r="J77" s="13" t="s">
        <v>34</v>
      </c>
      <c r="K77" s="13">
        <v>3.9E-2</v>
      </c>
      <c r="L77" s="17" t="s">
        <v>93</v>
      </c>
    </row>
    <row r="78" spans="1:12" x14ac:dyDescent="0.15">
      <c r="B78" s="13"/>
      <c r="C78" s="13"/>
      <c r="D78" s="13">
        <v>3000</v>
      </c>
      <c r="E78" s="13"/>
      <c r="F78" s="13">
        <f t="shared" ref="F78:F84" si="2">D78+E78</f>
        <v>3000</v>
      </c>
      <c r="G78" s="13" t="s">
        <v>94</v>
      </c>
      <c r="H78" s="13">
        <v>18.3</v>
      </c>
      <c r="I78" s="13">
        <v>19.3</v>
      </c>
      <c r="J78" s="13" t="s">
        <v>34</v>
      </c>
      <c r="K78" s="13">
        <v>3.9E-2</v>
      </c>
      <c r="L78" s="13"/>
    </row>
    <row r="79" spans="1:12" x14ac:dyDescent="0.15">
      <c r="B79" s="13"/>
      <c r="C79" s="13"/>
      <c r="D79" s="13">
        <v>3000</v>
      </c>
      <c r="E79" s="13"/>
      <c r="F79" s="13">
        <f t="shared" si="2"/>
        <v>3000</v>
      </c>
      <c r="G79" s="13" t="s">
        <v>95</v>
      </c>
      <c r="H79" s="13">
        <v>18.3</v>
      </c>
      <c r="I79" s="13">
        <v>19.3</v>
      </c>
      <c r="J79" s="13" t="s">
        <v>34</v>
      </c>
      <c r="K79" s="13">
        <v>3.9E-2</v>
      </c>
      <c r="L79" s="13"/>
    </row>
    <row r="80" spans="1:12" x14ac:dyDescent="0.15">
      <c r="B80" s="13"/>
      <c r="C80" s="13"/>
      <c r="D80" s="13">
        <v>3000</v>
      </c>
      <c r="E80" s="13"/>
      <c r="F80" s="13">
        <f t="shared" si="2"/>
        <v>3000</v>
      </c>
      <c r="G80" s="13" t="s">
        <v>96</v>
      </c>
      <c r="H80" s="13">
        <v>18.3</v>
      </c>
      <c r="I80" s="13">
        <v>19.3</v>
      </c>
      <c r="J80" s="13" t="s">
        <v>34</v>
      </c>
      <c r="K80" s="13">
        <v>3.9E-2</v>
      </c>
      <c r="L80" s="13"/>
    </row>
    <row r="81" spans="1:12" x14ac:dyDescent="0.15">
      <c r="B81" s="13"/>
      <c r="C81" s="13"/>
      <c r="D81" s="13">
        <v>3000</v>
      </c>
      <c r="E81" s="13"/>
      <c r="F81" s="13">
        <f t="shared" si="2"/>
        <v>3000</v>
      </c>
      <c r="G81" s="13" t="s">
        <v>97</v>
      </c>
      <c r="H81" s="13">
        <v>18.3</v>
      </c>
      <c r="I81" s="13">
        <v>19.3</v>
      </c>
      <c r="J81" s="13" t="s">
        <v>34</v>
      </c>
      <c r="K81" s="13">
        <v>3.9E-2</v>
      </c>
      <c r="L81" s="13"/>
    </row>
    <row r="82" spans="1:12" x14ac:dyDescent="0.15">
      <c r="B82" s="13"/>
      <c r="C82" s="13"/>
      <c r="D82" s="13">
        <v>3000</v>
      </c>
      <c r="E82" s="13"/>
      <c r="F82" s="13">
        <f t="shared" si="2"/>
        <v>3000</v>
      </c>
      <c r="G82" s="13" t="s">
        <v>98</v>
      </c>
      <c r="H82" s="13">
        <v>18.3</v>
      </c>
      <c r="I82" s="13">
        <v>19.3</v>
      </c>
      <c r="J82" s="13" t="s">
        <v>34</v>
      </c>
      <c r="K82" s="13">
        <v>3.9E-2</v>
      </c>
      <c r="L82" s="13"/>
    </row>
    <row r="83" spans="1:12" x14ac:dyDescent="0.15">
      <c r="B83" s="13"/>
      <c r="C83" s="13"/>
      <c r="D83" s="13">
        <v>3000</v>
      </c>
      <c r="E83" s="13"/>
      <c r="F83" s="13">
        <f t="shared" si="2"/>
        <v>3000</v>
      </c>
      <c r="G83" s="13" t="s">
        <v>99</v>
      </c>
      <c r="H83" s="13">
        <v>18.3</v>
      </c>
      <c r="I83" s="13">
        <v>19.3</v>
      </c>
      <c r="J83" s="13" t="s">
        <v>34</v>
      </c>
      <c r="K83" s="13">
        <v>3.9E-2</v>
      </c>
      <c r="L83" s="13"/>
    </row>
    <row r="84" spans="1:12" x14ac:dyDescent="0.15">
      <c r="B84" s="13"/>
      <c r="C84" s="13"/>
      <c r="D84" s="13">
        <v>3020</v>
      </c>
      <c r="E84" s="13">
        <v>600</v>
      </c>
      <c r="F84" s="13">
        <f t="shared" si="2"/>
        <v>3620</v>
      </c>
      <c r="G84" s="13" t="s">
        <v>100</v>
      </c>
      <c r="H84" s="13">
        <v>18.8</v>
      </c>
      <c r="I84" s="13">
        <v>19.8</v>
      </c>
      <c r="J84" s="13" t="s">
        <v>34</v>
      </c>
      <c r="K84" s="13">
        <v>3.9E-2</v>
      </c>
      <c r="L84" s="13"/>
    </row>
    <row r="85" spans="1:12" x14ac:dyDescent="0.15">
      <c r="A85" t="s">
        <v>33</v>
      </c>
      <c r="D85">
        <f>SUM(D77:D84)</f>
        <v>24020</v>
      </c>
      <c r="E85">
        <f>SUM(E77:E84)</f>
        <v>600</v>
      </c>
      <c r="F85">
        <f>SUM(F77:F84)</f>
        <v>24620</v>
      </c>
      <c r="G85" s="29">
        <v>8</v>
      </c>
      <c r="H85" s="29">
        <f>SUM(H77:H84)</f>
        <v>146.9</v>
      </c>
      <c r="I85" s="29">
        <f>SUM(I77:I84)</f>
        <v>154.9</v>
      </c>
      <c r="J85" s="29"/>
      <c r="K85" s="29">
        <f>SUM(K77:K84)</f>
        <v>0.312</v>
      </c>
    </row>
  </sheetData>
  <mergeCells count="25">
    <mergeCell ref="D63:K63"/>
    <mergeCell ref="A1:K1"/>
    <mergeCell ref="A2:C2"/>
    <mergeCell ref="D2:K2"/>
    <mergeCell ref="A14:K14"/>
    <mergeCell ref="A15:C15"/>
    <mergeCell ref="D15:K15"/>
    <mergeCell ref="A3:C4"/>
    <mergeCell ref="D3:L4"/>
    <mergeCell ref="A16:C17"/>
    <mergeCell ref="D16:L17"/>
    <mergeCell ref="A46:C47"/>
    <mergeCell ref="D46:L47"/>
    <mergeCell ref="A74:C75"/>
    <mergeCell ref="D74:L75"/>
    <mergeCell ref="A72:K72"/>
    <mergeCell ref="A73:C73"/>
    <mergeCell ref="D73:K73"/>
    <mergeCell ref="A64:C65"/>
    <mergeCell ref="D64:L65"/>
    <mergeCell ref="A44:K44"/>
    <mergeCell ref="A45:C45"/>
    <mergeCell ref="D45:K45"/>
    <mergeCell ref="A62:K62"/>
    <mergeCell ref="A63:C63"/>
  </mergeCells>
  <phoneticPr fontId="19" type="noConversion"/>
  <pageMargins left="0.55486111111111103" right="0.55486111111111103" top="1" bottom="1" header="0.5" footer="0.5"/>
  <pageSetup paperSize="16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33"/>
  <sheetViews>
    <sheetView tabSelected="1" zoomScale="40" zoomScaleNormal="40" workbookViewId="0">
      <selection activeCell="AE25" sqref="AE25"/>
    </sheetView>
  </sheetViews>
  <sheetFormatPr defaultColWidth="9" defaultRowHeight="13.5" x14ac:dyDescent="0.15"/>
  <cols>
    <col min="1" max="1" width="13.75" customWidth="1"/>
    <col min="2" max="2" width="35.625" customWidth="1"/>
    <col min="3" max="3" width="15.125" customWidth="1"/>
  </cols>
  <sheetData>
    <row r="1" spans="1:13" ht="26.25" x14ac:dyDescent="0.15">
      <c r="A1" s="35" t="s">
        <v>0</v>
      </c>
      <c r="B1" s="36"/>
      <c r="C1" s="36"/>
      <c r="D1" s="36"/>
      <c r="E1" s="36"/>
      <c r="F1" s="36"/>
      <c r="G1" s="36"/>
      <c r="H1" s="35"/>
      <c r="I1" s="36"/>
      <c r="J1" s="36"/>
      <c r="K1" s="36"/>
      <c r="L1" s="36"/>
      <c r="M1" s="15"/>
    </row>
    <row r="2" spans="1:13" ht="26.25" x14ac:dyDescent="0.15">
      <c r="A2" s="35" t="s">
        <v>1</v>
      </c>
      <c r="B2" s="36"/>
      <c r="C2" s="36"/>
      <c r="D2" s="36"/>
      <c r="E2" s="36"/>
      <c r="F2" s="36"/>
      <c r="G2" s="36"/>
      <c r="H2" s="35"/>
      <c r="I2" s="36"/>
      <c r="J2" s="36"/>
      <c r="K2" s="36"/>
      <c r="L2" s="36"/>
      <c r="M2" s="15"/>
    </row>
    <row r="3" spans="1:13" ht="15" x14ac:dyDescent="0.15">
      <c r="A3" s="38" t="s">
        <v>2</v>
      </c>
      <c r="B3" s="38"/>
      <c r="C3" s="38"/>
      <c r="D3" s="38"/>
      <c r="E3" s="39">
        <f ca="1">TODAY()</f>
        <v>45663</v>
      </c>
      <c r="F3" s="39"/>
      <c r="G3" s="39"/>
      <c r="H3" s="40"/>
      <c r="I3" s="39"/>
      <c r="J3" s="39"/>
      <c r="K3" s="39"/>
      <c r="L3" s="39"/>
      <c r="M3" s="15"/>
    </row>
    <row r="4" spans="1:13" x14ac:dyDescent="0.15">
      <c r="A4" s="30" t="s">
        <v>3</v>
      </c>
      <c r="B4" s="31"/>
      <c r="C4" s="31"/>
      <c r="D4" s="31"/>
      <c r="E4" s="32" t="s">
        <v>116</v>
      </c>
      <c r="F4" s="33"/>
      <c r="G4" s="33"/>
      <c r="H4" s="33"/>
      <c r="I4" s="33"/>
      <c r="J4" s="33"/>
      <c r="K4" s="33"/>
      <c r="L4" s="33"/>
      <c r="M4" s="33"/>
    </row>
    <row r="5" spans="1:13" x14ac:dyDescent="0.15">
      <c r="A5" s="31"/>
      <c r="B5" s="31"/>
      <c r="C5" s="31"/>
      <c r="D5" s="31"/>
      <c r="E5" s="34"/>
      <c r="F5" s="33"/>
      <c r="G5" s="33"/>
      <c r="H5" s="33"/>
      <c r="I5" s="33"/>
      <c r="J5" s="33"/>
      <c r="K5" s="33"/>
      <c r="L5" s="33"/>
      <c r="M5" s="33"/>
    </row>
    <row r="6" spans="1:13" ht="15" x14ac:dyDescent="0.15">
      <c r="A6" s="15"/>
      <c r="B6" s="15"/>
      <c r="C6" s="15"/>
      <c r="D6" s="15"/>
      <c r="E6" s="18"/>
      <c r="F6" s="19"/>
      <c r="G6" s="18"/>
      <c r="H6" s="18"/>
      <c r="I6" s="18"/>
      <c r="J6" s="18"/>
      <c r="K6" s="18"/>
      <c r="L6" s="18"/>
    </row>
    <row r="7" spans="1:13" ht="38.25" x14ac:dyDescent="0.15">
      <c r="A7" s="1" t="s">
        <v>4</v>
      </c>
      <c r="B7" s="2" t="s">
        <v>5</v>
      </c>
      <c r="C7" s="2" t="s">
        <v>6</v>
      </c>
      <c r="D7" s="3" t="s">
        <v>7</v>
      </c>
      <c r="E7" s="4" t="s">
        <v>8</v>
      </c>
      <c r="F7" s="4" t="s">
        <v>9</v>
      </c>
      <c r="G7" s="4" t="s">
        <v>10</v>
      </c>
      <c r="H7" s="3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</row>
    <row r="8" spans="1:13" ht="24.75" x14ac:dyDescent="0.15">
      <c r="A8" s="6" t="s">
        <v>17</v>
      </c>
      <c r="B8" s="7" t="s">
        <v>18</v>
      </c>
      <c r="C8" s="7" t="s">
        <v>19</v>
      </c>
      <c r="D8" s="8" t="s">
        <v>20</v>
      </c>
      <c r="E8" s="9" t="s">
        <v>21</v>
      </c>
      <c r="F8" s="10" t="s">
        <v>22</v>
      </c>
      <c r="G8" s="10" t="s">
        <v>23</v>
      </c>
      <c r="H8" s="11" t="s">
        <v>24</v>
      </c>
      <c r="I8" s="12" t="s">
        <v>25</v>
      </c>
      <c r="J8" s="12" t="s">
        <v>26</v>
      </c>
      <c r="K8" s="12" t="s">
        <v>27</v>
      </c>
      <c r="L8" s="12" t="s">
        <v>28</v>
      </c>
      <c r="M8" s="16" t="s">
        <v>29</v>
      </c>
    </row>
    <row r="9" spans="1:13" ht="68.099999999999994" customHeight="1" x14ac:dyDescent="0.15">
      <c r="A9" s="20" t="s">
        <v>101</v>
      </c>
      <c r="B9" s="21" t="s">
        <v>102</v>
      </c>
      <c r="C9" s="21" t="s">
        <v>30</v>
      </c>
      <c r="D9" s="22" t="s">
        <v>32</v>
      </c>
      <c r="E9" s="23">
        <v>4510</v>
      </c>
      <c r="F9" s="24">
        <v>290</v>
      </c>
      <c r="G9" s="24">
        <f t="shared" ref="G9:G16" si="0">E9+F9</f>
        <v>4800</v>
      </c>
      <c r="H9" s="41" t="s">
        <v>31</v>
      </c>
      <c r="I9" s="41" t="s">
        <v>103</v>
      </c>
      <c r="J9" s="41" t="s">
        <v>104</v>
      </c>
      <c r="K9" s="41" t="s">
        <v>105</v>
      </c>
      <c r="L9" s="43">
        <f>0.4*0.3*0.2</f>
        <v>2.4E-2</v>
      </c>
      <c r="M9" s="13"/>
    </row>
    <row r="10" spans="1:13" ht="68.099999999999994" customHeight="1" x14ac:dyDescent="0.15">
      <c r="A10" s="20" t="s">
        <v>101</v>
      </c>
      <c r="B10" s="21" t="s">
        <v>102</v>
      </c>
      <c r="C10" s="21" t="s">
        <v>30</v>
      </c>
      <c r="D10" s="22" t="s">
        <v>106</v>
      </c>
      <c r="E10" s="23">
        <v>9010</v>
      </c>
      <c r="F10" s="24">
        <v>290</v>
      </c>
      <c r="G10" s="24">
        <f t="shared" si="0"/>
        <v>9300</v>
      </c>
      <c r="H10" s="42"/>
      <c r="I10" s="42"/>
      <c r="J10" s="42"/>
      <c r="K10" s="42"/>
      <c r="L10" s="44"/>
      <c r="M10" s="13"/>
    </row>
    <row r="11" spans="1:13" ht="68.099999999999994" customHeight="1" x14ac:dyDescent="0.15">
      <c r="A11" s="20" t="s">
        <v>101</v>
      </c>
      <c r="B11" s="21" t="s">
        <v>107</v>
      </c>
      <c r="C11" s="21" t="s">
        <v>30</v>
      </c>
      <c r="D11" s="28" t="s">
        <v>108</v>
      </c>
      <c r="E11" s="23">
        <v>22840</v>
      </c>
      <c r="F11" s="24">
        <v>460</v>
      </c>
      <c r="G11" s="24">
        <f t="shared" si="0"/>
        <v>23300</v>
      </c>
      <c r="H11" s="42"/>
      <c r="I11" s="42"/>
      <c r="J11" s="42"/>
      <c r="K11" s="42"/>
      <c r="L11" s="44"/>
      <c r="M11" s="13"/>
    </row>
    <row r="12" spans="1:13" ht="68.099999999999994" customHeight="1" x14ac:dyDescent="0.15">
      <c r="A12" s="20" t="s">
        <v>101</v>
      </c>
      <c r="B12" s="21" t="s">
        <v>107</v>
      </c>
      <c r="C12" s="21" t="s">
        <v>30</v>
      </c>
      <c r="D12" s="28" t="s">
        <v>109</v>
      </c>
      <c r="E12" s="23">
        <v>32440</v>
      </c>
      <c r="F12" s="24">
        <v>360</v>
      </c>
      <c r="G12" s="24">
        <f t="shared" si="0"/>
        <v>32800</v>
      </c>
      <c r="H12" s="42"/>
      <c r="I12" s="42"/>
      <c r="J12" s="42"/>
      <c r="K12" s="42"/>
      <c r="L12" s="44"/>
      <c r="M12" s="13"/>
    </row>
    <row r="13" spans="1:13" ht="68.099999999999994" customHeight="1" x14ac:dyDescent="0.15">
      <c r="A13" s="20" t="s">
        <v>101</v>
      </c>
      <c r="B13" s="21" t="s">
        <v>107</v>
      </c>
      <c r="C13" s="21" t="s">
        <v>30</v>
      </c>
      <c r="D13" s="28" t="s">
        <v>110</v>
      </c>
      <c r="E13" s="23">
        <v>24200</v>
      </c>
      <c r="F13" s="24">
        <v>400</v>
      </c>
      <c r="G13" s="24">
        <f t="shared" si="0"/>
        <v>24600</v>
      </c>
      <c r="H13" s="42"/>
      <c r="I13" s="42"/>
      <c r="J13" s="42"/>
      <c r="K13" s="42"/>
      <c r="L13" s="44"/>
      <c r="M13" s="13"/>
    </row>
    <row r="14" spans="1:13" ht="68.099999999999994" customHeight="1" x14ac:dyDescent="0.15">
      <c r="A14" s="20" t="s">
        <v>101</v>
      </c>
      <c r="B14" s="21" t="s">
        <v>107</v>
      </c>
      <c r="C14" s="21" t="s">
        <v>30</v>
      </c>
      <c r="D14" s="28" t="s">
        <v>111</v>
      </c>
      <c r="E14" s="23">
        <v>15900</v>
      </c>
      <c r="F14" s="24">
        <v>300</v>
      </c>
      <c r="G14" s="24">
        <f t="shared" si="0"/>
        <v>16200</v>
      </c>
      <c r="H14" s="42"/>
      <c r="I14" s="42"/>
      <c r="J14" s="42"/>
      <c r="K14" s="42"/>
      <c r="L14" s="44"/>
      <c r="M14" s="13"/>
    </row>
    <row r="15" spans="1:13" ht="68.099999999999994" customHeight="1" x14ac:dyDescent="0.15">
      <c r="A15" s="20" t="s">
        <v>101</v>
      </c>
      <c r="B15" s="21" t="s">
        <v>112</v>
      </c>
      <c r="C15" s="21" t="s">
        <v>30</v>
      </c>
      <c r="D15" s="22" t="s">
        <v>113</v>
      </c>
      <c r="E15" s="23">
        <v>7270</v>
      </c>
      <c r="F15" s="24">
        <v>230</v>
      </c>
      <c r="G15" s="24">
        <f t="shared" si="0"/>
        <v>7500</v>
      </c>
      <c r="H15" s="42"/>
      <c r="I15" s="42"/>
      <c r="J15" s="42"/>
      <c r="K15" s="42"/>
      <c r="L15" s="44"/>
      <c r="M15" s="13"/>
    </row>
    <row r="16" spans="1:13" ht="68.099999999999994" customHeight="1" x14ac:dyDescent="0.15">
      <c r="A16" s="20" t="s">
        <v>101</v>
      </c>
      <c r="B16" s="21" t="s">
        <v>112</v>
      </c>
      <c r="C16" s="21" t="s">
        <v>30</v>
      </c>
      <c r="D16" s="28" t="s">
        <v>114</v>
      </c>
      <c r="E16" s="23">
        <v>1365</v>
      </c>
      <c r="F16" s="24">
        <v>135</v>
      </c>
      <c r="G16" s="24">
        <f t="shared" si="0"/>
        <v>1500</v>
      </c>
      <c r="H16" s="42"/>
      <c r="I16" s="42"/>
      <c r="J16" s="42"/>
      <c r="K16" s="42"/>
      <c r="L16" s="44"/>
      <c r="M16" s="13"/>
    </row>
    <row r="17" spans="1:13" x14ac:dyDescent="0.15">
      <c r="A17" t="s">
        <v>33</v>
      </c>
      <c r="B17" s="25"/>
      <c r="C17" s="25"/>
      <c r="E17" s="13">
        <f>SUM(E9:E16)</f>
        <v>117535</v>
      </c>
      <c r="F17" s="13">
        <f>SUM(F9:F16)</f>
        <v>2465</v>
      </c>
      <c r="G17" s="13">
        <f>SUM(G9:G16)</f>
        <v>120000</v>
      </c>
      <c r="H17" s="26">
        <v>1</v>
      </c>
      <c r="I17" s="26">
        <v>10.199999999999999</v>
      </c>
      <c r="J17" s="26">
        <v>11.2</v>
      </c>
      <c r="K17" s="13"/>
      <c r="L17" s="26">
        <f>SUM(L9:L16)</f>
        <v>2.4E-2</v>
      </c>
    </row>
    <row r="19" spans="1:13" ht="26.25" x14ac:dyDescent="0.15">
      <c r="A19" s="35" t="s">
        <v>0</v>
      </c>
      <c r="B19" s="36"/>
      <c r="C19" s="36"/>
      <c r="D19" s="36"/>
      <c r="E19" s="36"/>
      <c r="F19" s="36"/>
      <c r="G19" s="36"/>
      <c r="H19" s="35"/>
      <c r="I19" s="36"/>
      <c r="J19" s="36"/>
      <c r="K19" s="36"/>
      <c r="L19" s="36"/>
      <c r="M19" s="15"/>
    </row>
    <row r="20" spans="1:13" ht="26.25" x14ac:dyDescent="0.15">
      <c r="A20" s="35" t="s">
        <v>1</v>
      </c>
      <c r="B20" s="36"/>
      <c r="C20" s="36"/>
      <c r="D20" s="36"/>
      <c r="E20" s="36"/>
      <c r="F20" s="36"/>
      <c r="G20" s="36"/>
      <c r="H20" s="35"/>
      <c r="I20" s="36"/>
      <c r="J20" s="36"/>
      <c r="K20" s="36"/>
      <c r="L20" s="36"/>
      <c r="M20" s="15"/>
    </row>
    <row r="21" spans="1:13" ht="15" x14ac:dyDescent="0.15">
      <c r="A21" s="38" t="s">
        <v>2</v>
      </c>
      <c r="B21" s="38"/>
      <c r="C21" s="38"/>
      <c r="D21" s="38"/>
      <c r="E21" s="39">
        <v>45663</v>
      </c>
      <c r="F21" s="39"/>
      <c r="G21" s="39"/>
      <c r="H21" s="39"/>
      <c r="I21" s="39"/>
      <c r="J21" s="39"/>
      <c r="K21" s="39"/>
      <c r="L21" s="39"/>
      <c r="M21" s="15"/>
    </row>
    <row r="22" spans="1:13" x14ac:dyDescent="0.15">
      <c r="A22" s="30" t="s">
        <v>3</v>
      </c>
      <c r="B22" s="31"/>
      <c r="C22" s="31"/>
      <c r="D22" s="31"/>
      <c r="E22" s="32" t="s">
        <v>116</v>
      </c>
      <c r="F22" s="33"/>
      <c r="G22" s="33"/>
      <c r="H22" s="33"/>
      <c r="I22" s="33"/>
      <c r="J22" s="33"/>
      <c r="K22" s="33"/>
      <c r="L22" s="33"/>
      <c r="M22" s="33"/>
    </row>
    <row r="23" spans="1:13" x14ac:dyDescent="0.15">
      <c r="A23" s="31"/>
      <c r="B23" s="31"/>
      <c r="C23" s="31"/>
      <c r="D23" s="31"/>
      <c r="E23" s="34"/>
      <c r="F23" s="33"/>
      <c r="G23" s="33"/>
      <c r="H23" s="33"/>
      <c r="I23" s="33"/>
      <c r="J23" s="33"/>
      <c r="K23" s="33"/>
      <c r="L23" s="33"/>
      <c r="M23" s="33"/>
    </row>
    <row r="24" spans="1:13" ht="15" x14ac:dyDescent="0.15">
      <c r="A24" s="15"/>
      <c r="B24" s="15"/>
      <c r="C24" s="15"/>
      <c r="D24" s="15"/>
      <c r="E24" s="18"/>
      <c r="F24" s="19"/>
      <c r="G24" s="18"/>
      <c r="H24" s="18"/>
      <c r="I24" s="18"/>
      <c r="J24" s="18"/>
      <c r="K24" s="18"/>
      <c r="L24" s="18"/>
    </row>
    <row r="25" spans="1:13" ht="38.25" x14ac:dyDescent="0.15">
      <c r="A25" s="1" t="s">
        <v>4</v>
      </c>
      <c r="B25" s="2" t="s">
        <v>5</v>
      </c>
      <c r="C25" s="2" t="s">
        <v>6</v>
      </c>
      <c r="D25" s="3" t="s">
        <v>7</v>
      </c>
      <c r="E25" s="4" t="s">
        <v>8</v>
      </c>
      <c r="F25" s="4" t="s">
        <v>9</v>
      </c>
      <c r="G25" s="4" t="s">
        <v>10</v>
      </c>
      <c r="H25" s="3" t="s">
        <v>11</v>
      </c>
      <c r="I25" s="5" t="s">
        <v>12</v>
      </c>
      <c r="J25" s="5" t="s">
        <v>13</v>
      </c>
      <c r="K25" s="5" t="s">
        <v>14</v>
      </c>
      <c r="L25" s="5" t="s">
        <v>15</v>
      </c>
      <c r="M25" s="5" t="s">
        <v>16</v>
      </c>
    </row>
    <row r="26" spans="1:13" ht="24.75" x14ac:dyDescent="0.15">
      <c r="A26" s="6" t="s">
        <v>17</v>
      </c>
      <c r="B26" s="7" t="s">
        <v>18</v>
      </c>
      <c r="C26" s="7" t="s">
        <v>19</v>
      </c>
      <c r="D26" s="8" t="s">
        <v>20</v>
      </c>
      <c r="E26" s="9" t="s">
        <v>21</v>
      </c>
      <c r="F26" s="10" t="s">
        <v>22</v>
      </c>
      <c r="G26" s="10" t="s">
        <v>23</v>
      </c>
      <c r="H26" s="11" t="s">
        <v>24</v>
      </c>
      <c r="I26" s="12" t="s">
        <v>25</v>
      </c>
      <c r="J26" s="12" t="s">
        <v>26</v>
      </c>
      <c r="K26" s="12" t="s">
        <v>27</v>
      </c>
      <c r="L26" s="12" t="s">
        <v>28</v>
      </c>
      <c r="M26" s="16" t="s">
        <v>29</v>
      </c>
    </row>
    <row r="27" spans="1:13" ht="60" customHeight="1" x14ac:dyDescent="0.15">
      <c r="A27" s="20" t="s">
        <v>101</v>
      </c>
      <c r="B27" s="21" t="s">
        <v>115</v>
      </c>
      <c r="C27" s="21" t="s">
        <v>30</v>
      </c>
      <c r="D27" s="22" t="s">
        <v>108</v>
      </c>
      <c r="E27" s="23">
        <v>4810</v>
      </c>
      <c r="F27" s="24">
        <v>190</v>
      </c>
      <c r="G27" s="24">
        <f t="shared" ref="G27:G32" si="1">E27+F27</f>
        <v>5000</v>
      </c>
      <c r="H27" s="41" t="s">
        <v>31</v>
      </c>
      <c r="I27" s="41" t="s">
        <v>103</v>
      </c>
      <c r="J27" s="41" t="s">
        <v>104</v>
      </c>
      <c r="K27" s="41" t="s">
        <v>105</v>
      </c>
      <c r="L27" s="43">
        <f>0.4*0.3*0.2</f>
        <v>2.4E-2</v>
      </c>
      <c r="M27" s="13"/>
    </row>
    <row r="28" spans="1:13" ht="60" customHeight="1" x14ac:dyDescent="0.15">
      <c r="A28" s="20" t="s">
        <v>101</v>
      </c>
      <c r="B28" s="21" t="s">
        <v>115</v>
      </c>
      <c r="C28" s="21" t="s">
        <v>30</v>
      </c>
      <c r="D28" s="22" t="s">
        <v>109</v>
      </c>
      <c r="E28" s="23">
        <v>10310</v>
      </c>
      <c r="F28" s="24">
        <v>390</v>
      </c>
      <c r="G28" s="24">
        <f t="shared" si="1"/>
        <v>10700</v>
      </c>
      <c r="H28" s="42"/>
      <c r="I28" s="42"/>
      <c r="J28" s="42"/>
      <c r="K28" s="42"/>
      <c r="L28" s="44"/>
      <c r="M28" s="13"/>
    </row>
    <row r="29" spans="1:13" ht="60" customHeight="1" x14ac:dyDescent="0.15">
      <c r="A29" s="20" t="s">
        <v>101</v>
      </c>
      <c r="B29" s="21" t="s">
        <v>115</v>
      </c>
      <c r="C29" s="21" t="s">
        <v>30</v>
      </c>
      <c r="D29" s="28" t="s">
        <v>110</v>
      </c>
      <c r="E29" s="23">
        <v>10210</v>
      </c>
      <c r="F29" s="24">
        <v>290</v>
      </c>
      <c r="G29" s="24">
        <f t="shared" si="1"/>
        <v>10500</v>
      </c>
      <c r="H29" s="42"/>
      <c r="I29" s="42"/>
      <c r="J29" s="42"/>
      <c r="K29" s="42"/>
      <c r="L29" s="44"/>
      <c r="M29" s="13"/>
    </row>
    <row r="30" spans="1:13" ht="60" customHeight="1" x14ac:dyDescent="0.15">
      <c r="A30" s="20" t="s">
        <v>101</v>
      </c>
      <c r="B30" s="21" t="s">
        <v>115</v>
      </c>
      <c r="C30" s="21" t="s">
        <v>30</v>
      </c>
      <c r="D30" s="28" t="s">
        <v>111</v>
      </c>
      <c r="E30" s="23">
        <v>7310</v>
      </c>
      <c r="F30" s="24">
        <v>190</v>
      </c>
      <c r="G30" s="24">
        <f t="shared" si="1"/>
        <v>7500</v>
      </c>
      <c r="H30" s="42"/>
      <c r="I30" s="42"/>
      <c r="J30" s="42"/>
      <c r="K30" s="42"/>
      <c r="L30" s="44"/>
      <c r="M30" s="13"/>
    </row>
    <row r="31" spans="1:13" ht="60" customHeight="1" x14ac:dyDescent="0.15">
      <c r="A31" s="20" t="s">
        <v>101</v>
      </c>
      <c r="B31" s="21" t="s">
        <v>115</v>
      </c>
      <c r="C31" s="21" t="s">
        <v>30</v>
      </c>
      <c r="D31" s="28" t="s">
        <v>113</v>
      </c>
      <c r="E31" s="23">
        <v>4110</v>
      </c>
      <c r="F31" s="24">
        <v>190</v>
      </c>
      <c r="G31" s="24">
        <f t="shared" si="1"/>
        <v>4300</v>
      </c>
      <c r="H31" s="42"/>
      <c r="I31" s="42"/>
      <c r="J31" s="42"/>
      <c r="K31" s="42"/>
      <c r="L31" s="44"/>
      <c r="M31" s="13"/>
    </row>
    <row r="32" spans="1:13" ht="60" customHeight="1" x14ac:dyDescent="0.15">
      <c r="A32" s="20" t="s">
        <v>101</v>
      </c>
      <c r="B32" s="21" t="s">
        <v>115</v>
      </c>
      <c r="C32" s="21" t="s">
        <v>30</v>
      </c>
      <c r="D32" s="28" t="s">
        <v>114</v>
      </c>
      <c r="E32" s="23">
        <v>3310</v>
      </c>
      <c r="F32" s="24">
        <v>190</v>
      </c>
      <c r="G32" s="24">
        <f t="shared" si="1"/>
        <v>3500</v>
      </c>
      <c r="H32" s="42"/>
      <c r="I32" s="42"/>
      <c r="J32" s="42"/>
      <c r="K32" s="42"/>
      <c r="L32" s="44"/>
      <c r="M32" s="13"/>
    </row>
    <row r="33" spans="1:12" x14ac:dyDescent="0.15">
      <c r="A33" t="s">
        <v>33</v>
      </c>
      <c r="B33" s="25"/>
      <c r="C33" s="25"/>
      <c r="E33" s="13">
        <f>SUM(E27:E32)</f>
        <v>40060</v>
      </c>
      <c r="F33" s="13">
        <f>SUM(F27:F32)</f>
        <v>1440</v>
      </c>
      <c r="G33" s="13">
        <f>SUM(G27:G32)</f>
        <v>41500</v>
      </c>
      <c r="H33" s="26">
        <v>1</v>
      </c>
      <c r="I33" s="26">
        <v>10.199999999999999</v>
      </c>
      <c r="J33" s="26">
        <v>11.2</v>
      </c>
      <c r="K33" s="13"/>
      <c r="L33" s="26">
        <f>SUM(L27:L32)</f>
        <v>2.4E-2</v>
      </c>
    </row>
  </sheetData>
  <mergeCells count="22">
    <mergeCell ref="A1:L1"/>
    <mergeCell ref="A2:L2"/>
    <mergeCell ref="A3:D3"/>
    <mergeCell ref="E3:L3"/>
    <mergeCell ref="A19:L19"/>
    <mergeCell ref="A4:D5"/>
    <mergeCell ref="E4:M5"/>
    <mergeCell ref="A20:L20"/>
    <mergeCell ref="A21:D21"/>
    <mergeCell ref="E21:L21"/>
    <mergeCell ref="H9:H16"/>
    <mergeCell ref="H27:H32"/>
    <mergeCell ref="I9:I16"/>
    <mergeCell ref="I27:I32"/>
    <mergeCell ref="J9:J16"/>
    <mergeCell ref="J27:J32"/>
    <mergeCell ref="K9:K16"/>
    <mergeCell ref="K27:K32"/>
    <mergeCell ref="L9:L16"/>
    <mergeCell ref="L27:L32"/>
    <mergeCell ref="A22:D23"/>
    <mergeCell ref="E22:M23"/>
  </mergeCells>
  <phoneticPr fontId="19" type="noConversion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12.29纸卡</vt:lpstr>
      <vt:lpstr>12.29不干胶</vt:lpstr>
      <vt:lpstr>'12.29纸卡'!Print_Area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2021-08-06T10:28:00Z</cp:lastPrinted>
  <dcterms:created xsi:type="dcterms:W3CDTF">2017-02-25T05:34:00Z</dcterms:created>
  <dcterms:modified xsi:type="dcterms:W3CDTF">2025-01-06T05:07:17Z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2D55E0888D4142D4B9D56B23D6977BE4_13</vt:lpwstr>
  </property>
  <property fmtid="{D5CDD505-2E9C-101B-9397-08002B2CF9AE}" pid="4" name="KSOReadingLayout">
    <vt:bool>true</vt:bool>
  </property>
</Properties>
</file>