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<sst xmlns="http://schemas.openxmlformats.org/spreadsheetml/2006/main" count="197" uniqueCount="75">
  <si>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</si>
  <si>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</si>
  <si>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</si>
  <si>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浙江省温州市平阳县水头镇寺前西路130到138号 应乐 13867732103 韵达931550699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</si>
  <si>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</si>
  <si>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</si>
  <si>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</si>
  <si>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</si>
  <si>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</si>
  <si>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</si>
  <si>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</si>
  <si>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</si>
  <si>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</si>
  <si>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</si>
  <si>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</si>
  <si>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</si>
  <si>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</si>
  <si>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</si>
  <si>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</si>
  <si>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</si>
  <si>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</si>
  <si>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</si>
  <si>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</si>
  <si>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</si>
  <si>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</si>
  <si>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P24120782</t>
  </si>
  <si>
    <t xml:space="preserve">21 AULTH09845                                     </t>
  </si>
  <si>
    <t xml:space="preserve">S24120399 </t>
  </si>
  <si>
    <t xml:space="preserve">E7896AX                                                                                             </t>
  </si>
  <si>
    <t>46*35*21</t>
  </si>
  <si>
    <t xml:space="preserve">E7897AX                                                                                             </t>
  </si>
  <si>
    <t xml:space="preserve">E7898AX                                                                                             </t>
  </si>
  <si>
    <t xml:space="preserve">E7899AX                                                                                             </t>
  </si>
  <si>
    <t xml:space="preserve">E7900AX                                                                                             </t>
  </si>
  <si>
    <t xml:space="preserve">E7901AX                                                                                             </t>
  </si>
  <si>
    <t xml:space="preserve">E7902AX                                                                                             </t>
  </si>
  <si>
    <t xml:space="preserve">E7903AX                                                                                             </t>
  </si>
  <si>
    <t xml:space="preserve">E7904AX                                                                                             </t>
  </si>
  <si>
    <t xml:space="preserve">E7905AX                                                                                             </t>
  </si>
  <si>
    <t xml:space="preserve">E7922AX                                                                                             </t>
  </si>
  <si>
    <t xml:space="preserve">E7923AX                                                                                             </t>
  </si>
  <si>
    <t xml:space="preserve">E7924AX                                                                                             </t>
  </si>
  <si>
    <t xml:space="preserve">E7925AX                                                                                             </t>
  </si>
  <si>
    <t xml:space="preserve">E7926AX                                                                                             </t>
  </si>
  <si>
    <t>颜色</t>
  </si>
  <si>
    <t>尺码</t>
  </si>
  <si>
    <t>生产数</t>
  </si>
  <si>
    <t>款号</t>
  </si>
  <si>
    <t>KR1 - KARMA</t>
  </si>
  <si>
    <t>有价格</t>
  </si>
  <si>
    <t>E7896AX</t>
  </si>
  <si>
    <t>BK27 - BLACK</t>
  </si>
  <si>
    <t>E7901AX</t>
  </si>
  <si>
    <t>E7922AX</t>
  </si>
  <si>
    <t>总计</t>
  </si>
  <si>
    <t>E7897AX</t>
  </si>
  <si>
    <t>BG28 - D.BEIGE</t>
  </si>
  <si>
    <t>E7902AX</t>
  </si>
  <si>
    <t>E7923AX</t>
  </si>
  <si>
    <t>E7898AX</t>
  </si>
  <si>
    <t>BR2 - BORDEAUX</t>
  </si>
  <si>
    <t>E7924AX</t>
  </si>
  <si>
    <t>E7899AX</t>
  </si>
  <si>
    <t>BG26 - BEIGE</t>
  </si>
  <si>
    <t>E7903AX</t>
  </si>
  <si>
    <t>BN66 - D.BROWN</t>
  </si>
  <si>
    <t>BN64 - TABA</t>
  </si>
  <si>
    <t>E7925AX</t>
  </si>
  <si>
    <t>E7900AX</t>
  </si>
  <si>
    <t>E7904AX</t>
  </si>
  <si>
    <t>E7926AX</t>
  </si>
  <si>
    <t>第1箱</t>
  </si>
  <si>
    <t>E7905AX</t>
  </si>
  <si>
    <t>第2箱</t>
  </si>
  <si>
    <t>第3箱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</si>
</sst>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tabSelected="1" workbookViewId="0">
      <selection activeCell="H6" sqref="H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45663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5" t="s">
        <v>11</v>
      </c>
      <c r="J6" s="55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6" t="s">
        <v>22</v>
      </c>
      <c r="J7" s="56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29">
        <v>2611</v>
      </c>
      <c r="F8" s="30"/>
      <c r="G8" s="30">
        <v>2694</v>
      </c>
      <c r="H8" s="31">
        <v>1</v>
      </c>
      <c r="I8" s="30"/>
      <c r="J8" s="30">
        <v>18.4</v>
      </c>
      <c r="K8" s="30" t="s">
        <v>29</v>
      </c>
    </row>
    <row r="9" ht="15" spans="1:11">
      <c r="A9" s="32"/>
      <c r="B9" s="33"/>
      <c r="C9" s="33"/>
      <c r="D9" s="29" t="s">
        <v>30</v>
      </c>
      <c r="E9" s="29">
        <v>1045</v>
      </c>
      <c r="F9" s="30"/>
      <c r="G9" s="30">
        <v>1082</v>
      </c>
      <c r="H9" s="31"/>
      <c r="I9" s="30"/>
      <c r="J9" s="30"/>
      <c r="K9" s="30"/>
    </row>
    <row r="10" ht="15" spans="1:11">
      <c r="A10" s="32"/>
      <c r="B10" s="33"/>
      <c r="C10" s="33"/>
      <c r="D10" s="29" t="s">
        <v>31</v>
      </c>
      <c r="E10" s="29">
        <v>4311</v>
      </c>
      <c r="F10" s="30"/>
      <c r="G10" s="30">
        <v>4445</v>
      </c>
      <c r="H10" s="31"/>
      <c r="I10" s="30"/>
      <c r="J10" s="30"/>
      <c r="K10" s="30"/>
    </row>
    <row r="11" ht="15" spans="1:11">
      <c r="A11" s="32"/>
      <c r="B11" s="33"/>
      <c r="C11" s="33"/>
      <c r="D11" s="29" t="s">
        <v>32</v>
      </c>
      <c r="E11" s="29">
        <v>5222</v>
      </c>
      <c r="F11" s="30"/>
      <c r="G11" s="30">
        <v>5389</v>
      </c>
      <c r="H11" s="31"/>
      <c r="I11" s="30"/>
      <c r="J11" s="30"/>
      <c r="K11" s="30"/>
    </row>
    <row r="12" ht="15" spans="1:11">
      <c r="A12" s="32"/>
      <c r="B12" s="33"/>
      <c r="C12" s="33"/>
      <c r="D12" s="29" t="s">
        <v>33</v>
      </c>
      <c r="E12" s="29">
        <v>3780</v>
      </c>
      <c r="F12" s="30"/>
      <c r="G12" s="30">
        <v>3899</v>
      </c>
      <c r="H12" s="31"/>
      <c r="I12" s="30"/>
      <c r="J12" s="30"/>
      <c r="K12" s="30"/>
    </row>
    <row r="13" ht="15" spans="1:11">
      <c r="A13" s="32"/>
      <c r="B13" s="33"/>
      <c r="C13" s="33"/>
      <c r="D13" s="29" t="s">
        <v>34</v>
      </c>
      <c r="E13" s="29">
        <v>3239</v>
      </c>
      <c r="F13" s="30"/>
      <c r="G13" s="30">
        <v>3342</v>
      </c>
      <c r="H13" s="31">
        <v>2</v>
      </c>
      <c r="I13" s="30"/>
      <c r="J13" s="30">
        <v>19.7</v>
      </c>
      <c r="K13" s="30" t="s">
        <v>29</v>
      </c>
    </row>
    <row r="14" ht="15" spans="1:11">
      <c r="A14" s="32"/>
      <c r="B14" s="33"/>
      <c r="C14" s="33"/>
      <c r="D14" s="29" t="s">
        <v>35</v>
      </c>
      <c r="E14" s="29">
        <v>5583</v>
      </c>
      <c r="F14" s="30"/>
      <c r="G14" s="30">
        <v>5765</v>
      </c>
      <c r="H14" s="31"/>
      <c r="I14" s="30"/>
      <c r="J14" s="30"/>
      <c r="K14" s="30"/>
    </row>
    <row r="15" ht="15" spans="1:11">
      <c r="A15" s="32"/>
      <c r="B15" s="33"/>
      <c r="C15" s="33"/>
      <c r="D15" s="29" t="s">
        <v>36</v>
      </c>
      <c r="E15" s="29">
        <v>6571</v>
      </c>
      <c r="F15" s="30"/>
      <c r="G15" s="30">
        <v>6779</v>
      </c>
      <c r="H15" s="31"/>
      <c r="I15" s="30"/>
      <c r="J15" s="30"/>
      <c r="K15" s="30"/>
    </row>
    <row r="16" ht="15" spans="1:11">
      <c r="A16" s="32"/>
      <c r="B16" s="33"/>
      <c r="C16" s="33"/>
      <c r="D16" s="29" t="s">
        <v>37</v>
      </c>
      <c r="E16" s="29">
        <v>1566</v>
      </c>
      <c r="F16" s="30"/>
      <c r="G16" s="30">
        <v>1618</v>
      </c>
      <c r="H16" s="31"/>
      <c r="I16" s="30"/>
      <c r="J16" s="30"/>
      <c r="K16" s="30"/>
    </row>
    <row r="17" ht="15" spans="1:11">
      <c r="A17" s="32"/>
      <c r="B17" s="33"/>
      <c r="C17" s="33"/>
      <c r="D17" s="29" t="s">
        <v>38</v>
      </c>
      <c r="E17" s="29">
        <v>1148</v>
      </c>
      <c r="F17" s="30"/>
      <c r="G17" s="30">
        <v>1188</v>
      </c>
      <c r="H17" s="31"/>
      <c r="I17" s="30"/>
      <c r="J17" s="30"/>
      <c r="K17" s="30"/>
    </row>
    <row r="18" ht="15" spans="1:11">
      <c r="A18" s="32"/>
      <c r="B18" s="33"/>
      <c r="C18" s="33"/>
      <c r="D18" s="29" t="s">
        <v>39</v>
      </c>
      <c r="E18" s="29">
        <v>3780</v>
      </c>
      <c r="F18" s="30"/>
      <c r="G18" s="30">
        <v>3899</v>
      </c>
      <c r="H18" s="31">
        <v>3</v>
      </c>
      <c r="I18" s="30"/>
      <c r="J18" s="30">
        <v>18.8</v>
      </c>
      <c r="K18" s="30" t="s">
        <v>29</v>
      </c>
    </row>
    <row r="19" ht="15" spans="1:11">
      <c r="A19" s="32"/>
      <c r="B19" s="33"/>
      <c r="C19" s="33"/>
      <c r="D19" s="29" t="s">
        <v>40</v>
      </c>
      <c r="E19" s="29">
        <v>2297</v>
      </c>
      <c r="F19" s="30"/>
      <c r="G19" s="30">
        <v>2376</v>
      </c>
      <c r="H19" s="31"/>
      <c r="I19" s="30"/>
      <c r="J19" s="30"/>
      <c r="K19" s="30"/>
    </row>
    <row r="20" ht="15" spans="1:11">
      <c r="A20" s="32"/>
      <c r="B20" s="33"/>
      <c r="C20" s="33"/>
      <c r="D20" s="29" t="s">
        <v>41</v>
      </c>
      <c r="E20" s="29">
        <v>5629</v>
      </c>
      <c r="F20" s="30"/>
      <c r="G20" s="30">
        <v>5808</v>
      </c>
      <c r="H20" s="31"/>
      <c r="I20" s="30"/>
      <c r="J20" s="30"/>
      <c r="K20" s="30"/>
    </row>
    <row r="21" ht="15" spans="1:11">
      <c r="A21" s="32"/>
      <c r="B21" s="33"/>
      <c r="C21" s="33"/>
      <c r="D21" s="29" t="s">
        <v>42</v>
      </c>
      <c r="E21" s="29">
        <v>2699</v>
      </c>
      <c r="F21" s="30"/>
      <c r="G21" s="30">
        <v>2785</v>
      </c>
      <c r="H21" s="31"/>
      <c r="I21" s="30"/>
      <c r="J21" s="30"/>
      <c r="K21" s="30"/>
    </row>
    <row r="22" ht="15" spans="1:11">
      <c r="A22" s="34"/>
      <c r="B22" s="35"/>
      <c r="C22" s="35"/>
      <c r="D22" s="29" t="s">
        <v>43</v>
      </c>
      <c r="E22" s="29">
        <v>2817</v>
      </c>
      <c r="F22" s="30"/>
      <c r="G22" s="30">
        <v>2912</v>
      </c>
      <c r="H22" s="31"/>
      <c r="I22" s="30"/>
      <c r="J22" s="30"/>
      <c r="K22" s="30"/>
    </row>
    <row r="23" spans="1:11">
      <c r="A23" s="30"/>
      <c r="B23" s="30"/>
      <c r="C23" s="30"/>
      <c r="D23" s="30"/>
      <c r="E23" s="30">
        <f>SUM(E8:E22)</f>
        <v>52298</v>
      </c>
      <c r="F23" s="30"/>
      <c r="G23" s="30">
        <f>SUM(G8:G22)</f>
        <v>53981</v>
      </c>
      <c r="H23" s="31">
        <v>3</v>
      </c>
      <c r="I23" s="30"/>
      <c r="J23" s="30">
        <f>SUM(J8:J22)</f>
        <v>56.9</v>
      </c>
      <c r="K23" s="30"/>
    </row>
    <row r="26" spans="1:20">
      <c r="A26" s="31" t="s">
        <v>44</v>
      </c>
      <c r="B26" s="31" t="s">
        <v>45</v>
      </c>
      <c r="C26" s="36" t="s">
        <v>18</v>
      </c>
      <c r="D26" s="37" t="s">
        <v>46</v>
      </c>
      <c r="E26" s="31"/>
      <c r="F26" s="31" t="s">
        <v>47</v>
      </c>
      <c r="H26" s="31" t="s">
        <v>44</v>
      </c>
      <c r="I26" s="31" t="s">
        <v>45</v>
      </c>
      <c r="J26" s="36" t="s">
        <v>18</v>
      </c>
      <c r="K26" s="37" t="s">
        <v>46</v>
      </c>
      <c r="L26" s="31"/>
      <c r="M26" s="31" t="s">
        <v>47</v>
      </c>
      <c r="O26" s="31" t="s">
        <v>44</v>
      </c>
      <c r="P26" s="31" t="s">
        <v>45</v>
      </c>
      <c r="Q26" s="36" t="s">
        <v>18</v>
      </c>
      <c r="R26" s="37" t="s">
        <v>46</v>
      </c>
      <c r="S26" s="31"/>
      <c r="T26" s="31" t="s">
        <v>47</v>
      </c>
    </row>
    <row r="27" ht="15" spans="1:20">
      <c r="A27" s="38" t="s">
        <v>48</v>
      </c>
      <c r="B27" s="39">
        <v>80</v>
      </c>
      <c r="C27" s="40">
        <v>522.21</v>
      </c>
      <c r="D27" s="41">
        <f t="shared" ref="D27:D31" si="0">C27*1.03+1</f>
        <v>538.8763</v>
      </c>
      <c r="E27" s="42" t="s">
        <v>49</v>
      </c>
      <c r="F27" s="43" t="s">
        <v>50</v>
      </c>
      <c r="H27" s="38" t="s">
        <v>51</v>
      </c>
      <c r="I27" s="51">
        <v>80</v>
      </c>
      <c r="J27" s="36">
        <v>647.87</v>
      </c>
      <c r="K27" s="37">
        <f t="shared" ref="K27:K31" si="1">J27*1.03+1</f>
        <v>668.3061</v>
      </c>
      <c r="L27" s="42" t="s">
        <v>49</v>
      </c>
      <c r="M27" s="43" t="s">
        <v>52</v>
      </c>
      <c r="O27" s="38" t="s">
        <v>51</v>
      </c>
      <c r="P27" s="51">
        <v>80</v>
      </c>
      <c r="Q27" s="36">
        <v>756.02</v>
      </c>
      <c r="R27" s="37">
        <f t="shared" ref="R27:R31" si="2">Q27*1.03+1</f>
        <v>779.7006</v>
      </c>
      <c r="S27" s="42" t="s">
        <v>49</v>
      </c>
      <c r="T27" s="43" t="s">
        <v>53</v>
      </c>
    </row>
    <row r="28" ht="15" spans="1:20">
      <c r="A28" s="44"/>
      <c r="B28" s="39">
        <v>85</v>
      </c>
      <c r="C28" s="40">
        <v>522.21</v>
      </c>
      <c r="D28" s="41">
        <f t="shared" si="0"/>
        <v>538.8763</v>
      </c>
      <c r="E28" s="45"/>
      <c r="F28" s="46"/>
      <c r="H28" s="44"/>
      <c r="I28" s="51">
        <v>85</v>
      </c>
      <c r="J28" s="36">
        <v>647.87</v>
      </c>
      <c r="K28" s="37">
        <f t="shared" si="1"/>
        <v>668.3061</v>
      </c>
      <c r="L28" s="45"/>
      <c r="M28" s="46"/>
      <c r="O28" s="44"/>
      <c r="P28" s="51">
        <v>85</v>
      </c>
      <c r="Q28" s="36">
        <v>756.02</v>
      </c>
      <c r="R28" s="37">
        <f t="shared" si="2"/>
        <v>779.7006</v>
      </c>
      <c r="S28" s="45"/>
      <c r="T28" s="46"/>
    </row>
    <row r="29" ht="15" spans="1:20">
      <c r="A29" s="44"/>
      <c r="B29" s="39">
        <v>90</v>
      </c>
      <c r="C29" s="40">
        <v>522.21</v>
      </c>
      <c r="D29" s="41">
        <f t="shared" si="0"/>
        <v>538.8763</v>
      </c>
      <c r="E29" s="45"/>
      <c r="F29" s="46"/>
      <c r="H29" s="44"/>
      <c r="I29" s="51">
        <v>90</v>
      </c>
      <c r="J29" s="36">
        <v>647.87</v>
      </c>
      <c r="K29" s="37">
        <f t="shared" si="1"/>
        <v>668.3061</v>
      </c>
      <c r="L29" s="45"/>
      <c r="M29" s="46"/>
      <c r="O29" s="44"/>
      <c r="P29" s="51">
        <v>90</v>
      </c>
      <c r="Q29" s="36">
        <v>756.02</v>
      </c>
      <c r="R29" s="37">
        <f t="shared" si="2"/>
        <v>779.7006</v>
      </c>
      <c r="S29" s="45"/>
      <c r="T29" s="46"/>
    </row>
    <row r="30" ht="15" spans="1:20">
      <c r="A30" s="44"/>
      <c r="B30" s="39">
        <v>95</v>
      </c>
      <c r="C30" s="40">
        <v>522.21</v>
      </c>
      <c r="D30" s="41">
        <f t="shared" si="0"/>
        <v>538.8763</v>
      </c>
      <c r="E30" s="45"/>
      <c r="F30" s="46"/>
      <c r="H30" s="44"/>
      <c r="I30" s="51">
        <v>95</v>
      </c>
      <c r="J30" s="36">
        <v>647.87</v>
      </c>
      <c r="K30" s="37">
        <f t="shared" si="1"/>
        <v>668.3061</v>
      </c>
      <c r="L30" s="45"/>
      <c r="M30" s="46"/>
      <c r="O30" s="44"/>
      <c r="P30" s="51">
        <v>95</v>
      </c>
      <c r="Q30" s="36">
        <v>756.02</v>
      </c>
      <c r="R30" s="37">
        <f t="shared" si="2"/>
        <v>779.7006</v>
      </c>
      <c r="S30" s="45"/>
      <c r="T30" s="46"/>
    </row>
    <row r="31" ht="15" spans="1:20">
      <c r="A31" s="47"/>
      <c r="B31" s="39">
        <v>100</v>
      </c>
      <c r="C31" s="40">
        <v>522.21</v>
      </c>
      <c r="D31" s="41">
        <f t="shared" si="0"/>
        <v>538.8763</v>
      </c>
      <c r="E31" s="48"/>
      <c r="F31" s="49"/>
      <c r="H31" s="47"/>
      <c r="I31" s="51">
        <v>100</v>
      </c>
      <c r="J31" s="36">
        <v>647.87</v>
      </c>
      <c r="K31" s="37">
        <f t="shared" si="1"/>
        <v>668.3061</v>
      </c>
      <c r="L31" s="48"/>
      <c r="M31" s="49"/>
      <c r="O31" s="47"/>
      <c r="P31" s="51">
        <v>100</v>
      </c>
      <c r="Q31" s="36">
        <v>756.02</v>
      </c>
      <c r="R31" s="37">
        <f t="shared" si="2"/>
        <v>779.7006</v>
      </c>
      <c r="S31" s="48"/>
      <c r="T31" s="49"/>
    </row>
    <row r="32" spans="1:20">
      <c r="A32" s="31" t="s">
        <v>54</v>
      </c>
      <c r="B32" s="31"/>
      <c r="C32" s="36">
        <f>SUM(C27:C31)</f>
        <v>2611.05</v>
      </c>
      <c r="D32" s="37">
        <f>SUM(D27:D31)</f>
        <v>2694.3815</v>
      </c>
      <c r="E32" s="31"/>
      <c r="F32" s="31"/>
      <c r="H32" s="31" t="s">
        <v>54</v>
      </c>
      <c r="I32" s="31"/>
      <c r="J32" s="36">
        <f>SUM(J27:J31)</f>
        <v>3239.35</v>
      </c>
      <c r="K32" s="37">
        <f>SUM(K27:K31)</f>
        <v>3341.5305</v>
      </c>
      <c r="L32" s="31"/>
      <c r="M32" s="31"/>
      <c r="O32" s="31" t="s">
        <v>54</v>
      </c>
      <c r="P32" s="31"/>
      <c r="Q32" s="36">
        <f>SUM(Q27:Q31)</f>
        <v>3780.1</v>
      </c>
      <c r="R32" s="37">
        <f>SUM(R27:R31)</f>
        <v>3898.503</v>
      </c>
      <c r="S32" s="31"/>
      <c r="T32" s="31"/>
    </row>
    <row r="33" spans="1:20">
      <c r="A33" s="1"/>
      <c r="B33" s="1"/>
      <c r="C33" s="50"/>
      <c r="D33" s="50"/>
      <c r="E33" s="1"/>
      <c r="F33" s="1"/>
      <c r="I33" s="1"/>
      <c r="J33" s="50"/>
      <c r="K33" s="50"/>
      <c r="L33" s="1"/>
      <c r="M33" s="1"/>
      <c r="O33" s="1"/>
      <c r="P33" s="1"/>
      <c r="Q33" s="50"/>
      <c r="R33" s="50"/>
      <c r="S33" s="1"/>
      <c r="T33" s="1"/>
    </row>
    <row r="34" spans="1:20">
      <c r="A34" s="1"/>
      <c r="B34" s="1"/>
      <c r="C34" s="50"/>
      <c r="D34" s="50"/>
      <c r="E34" s="1"/>
      <c r="F34" s="1"/>
      <c r="I34" s="1"/>
      <c r="J34" s="50"/>
      <c r="K34" s="50"/>
      <c r="L34" s="1"/>
      <c r="M34" s="1"/>
      <c r="O34" s="1"/>
      <c r="P34" s="1"/>
      <c r="Q34" s="50"/>
      <c r="R34" s="50"/>
      <c r="S34" s="1"/>
      <c r="T34" s="1"/>
    </row>
    <row r="35" spans="1:20">
      <c r="A35" s="31" t="s">
        <v>44</v>
      </c>
      <c r="B35" s="31" t="s">
        <v>45</v>
      </c>
      <c r="C35" s="36" t="s">
        <v>18</v>
      </c>
      <c r="D35" s="37" t="s">
        <v>46</v>
      </c>
      <c r="E35" s="31"/>
      <c r="F35" s="31" t="s">
        <v>47</v>
      </c>
      <c r="H35" s="31" t="s">
        <v>44</v>
      </c>
      <c r="I35" s="31" t="s">
        <v>45</v>
      </c>
      <c r="J35" s="36" t="s">
        <v>18</v>
      </c>
      <c r="K35" s="37" t="s">
        <v>46</v>
      </c>
      <c r="L35" s="31"/>
      <c r="M35" s="31" t="s">
        <v>47</v>
      </c>
      <c r="O35" s="31" t="s">
        <v>44</v>
      </c>
      <c r="P35" s="31" t="s">
        <v>45</v>
      </c>
      <c r="Q35" s="36" t="s">
        <v>18</v>
      </c>
      <c r="R35" s="37" t="s">
        <v>46</v>
      </c>
      <c r="S35" s="31"/>
      <c r="T35" s="31" t="s">
        <v>47</v>
      </c>
    </row>
    <row r="36" ht="15" spans="1:20">
      <c r="A36" s="38" t="s">
        <v>48</v>
      </c>
      <c r="B36" s="51">
        <v>80</v>
      </c>
      <c r="C36" s="36">
        <v>209.09</v>
      </c>
      <c r="D36" s="37">
        <f t="shared" ref="D36:D40" si="3">C36*1.03+1</f>
        <v>216.3627</v>
      </c>
      <c r="E36" s="42" t="s">
        <v>49</v>
      </c>
      <c r="F36" s="43" t="s">
        <v>55</v>
      </c>
      <c r="H36" s="43" t="s">
        <v>56</v>
      </c>
      <c r="I36" s="51">
        <v>80</v>
      </c>
      <c r="J36" s="36">
        <v>229.69</v>
      </c>
      <c r="K36" s="37">
        <f t="shared" ref="K36:K50" si="4">J36*1.03+1</f>
        <v>237.5807</v>
      </c>
      <c r="L36" s="42" t="s">
        <v>49</v>
      </c>
      <c r="M36" s="43" t="s">
        <v>57</v>
      </c>
      <c r="O36" s="43" t="s">
        <v>56</v>
      </c>
      <c r="P36" s="51">
        <v>80</v>
      </c>
      <c r="Q36" s="36">
        <v>229.69</v>
      </c>
      <c r="R36" s="37">
        <f t="shared" ref="R36:R45" si="5">Q36*1.03+1</f>
        <v>237.5807</v>
      </c>
      <c r="S36" s="42" t="s">
        <v>49</v>
      </c>
      <c r="T36" s="43" t="s">
        <v>58</v>
      </c>
    </row>
    <row r="37" ht="15" spans="1:20">
      <c r="A37" s="44"/>
      <c r="B37" s="51">
        <v>85</v>
      </c>
      <c r="C37" s="36">
        <v>209.09</v>
      </c>
      <c r="D37" s="37">
        <f t="shared" si="3"/>
        <v>216.3627</v>
      </c>
      <c r="E37" s="45"/>
      <c r="F37" s="46"/>
      <c r="H37" s="46"/>
      <c r="I37" s="51">
        <v>85</v>
      </c>
      <c r="J37" s="36">
        <v>229.69</v>
      </c>
      <c r="K37" s="37">
        <f t="shared" si="4"/>
        <v>237.5807</v>
      </c>
      <c r="L37" s="45"/>
      <c r="M37" s="46"/>
      <c r="O37" s="46"/>
      <c r="P37" s="51">
        <v>85</v>
      </c>
      <c r="Q37" s="36">
        <v>229.69</v>
      </c>
      <c r="R37" s="37">
        <f t="shared" si="5"/>
        <v>237.5807</v>
      </c>
      <c r="S37" s="45"/>
      <c r="T37" s="46"/>
    </row>
    <row r="38" ht="15" spans="1:20">
      <c r="A38" s="44"/>
      <c r="B38" s="51">
        <v>90</v>
      </c>
      <c r="C38" s="36">
        <v>209.09</v>
      </c>
      <c r="D38" s="37">
        <f t="shared" si="3"/>
        <v>216.3627</v>
      </c>
      <c r="E38" s="45"/>
      <c r="F38" s="46"/>
      <c r="H38" s="46"/>
      <c r="I38" s="51">
        <v>90</v>
      </c>
      <c r="J38" s="36">
        <v>229.69</v>
      </c>
      <c r="K38" s="37">
        <f t="shared" si="4"/>
        <v>237.5807</v>
      </c>
      <c r="L38" s="45"/>
      <c r="M38" s="46"/>
      <c r="O38" s="46"/>
      <c r="P38" s="51">
        <v>90</v>
      </c>
      <c r="Q38" s="36">
        <v>229.69</v>
      </c>
      <c r="R38" s="37">
        <f t="shared" si="5"/>
        <v>237.5807</v>
      </c>
      <c r="S38" s="45"/>
      <c r="T38" s="46"/>
    </row>
    <row r="39" ht="15" spans="1:20">
      <c r="A39" s="44"/>
      <c r="B39" s="51">
        <v>95</v>
      </c>
      <c r="C39" s="36">
        <v>209.09</v>
      </c>
      <c r="D39" s="37">
        <f t="shared" si="3"/>
        <v>216.3627</v>
      </c>
      <c r="E39" s="45"/>
      <c r="F39" s="46"/>
      <c r="H39" s="46"/>
      <c r="I39" s="51">
        <v>95</v>
      </c>
      <c r="J39" s="36">
        <v>229.69</v>
      </c>
      <c r="K39" s="37">
        <f t="shared" si="4"/>
        <v>237.5807</v>
      </c>
      <c r="L39" s="45"/>
      <c r="M39" s="46"/>
      <c r="O39" s="46"/>
      <c r="P39" s="51">
        <v>95</v>
      </c>
      <c r="Q39" s="36">
        <v>229.69</v>
      </c>
      <c r="R39" s="37">
        <f t="shared" si="5"/>
        <v>237.5807</v>
      </c>
      <c r="S39" s="45"/>
      <c r="T39" s="46"/>
    </row>
    <row r="40" ht="15" spans="1:20">
      <c r="A40" s="47"/>
      <c r="B40" s="51">
        <v>100</v>
      </c>
      <c r="C40" s="36">
        <v>209.09</v>
      </c>
      <c r="D40" s="37">
        <f t="shared" si="3"/>
        <v>216.3627</v>
      </c>
      <c r="E40" s="48"/>
      <c r="F40" s="49"/>
      <c r="H40" s="49"/>
      <c r="I40" s="51">
        <v>100</v>
      </c>
      <c r="J40" s="36">
        <v>229.69</v>
      </c>
      <c r="K40" s="37">
        <f t="shared" si="4"/>
        <v>237.5807</v>
      </c>
      <c r="L40" s="48"/>
      <c r="M40" s="46"/>
      <c r="O40" s="49"/>
      <c r="P40" s="51">
        <v>100</v>
      </c>
      <c r="Q40" s="36">
        <v>229.69</v>
      </c>
      <c r="R40" s="37">
        <f t="shared" si="5"/>
        <v>237.5807</v>
      </c>
      <c r="S40" s="48"/>
      <c r="T40" s="46"/>
    </row>
    <row r="41" ht="15" spans="1:20">
      <c r="A41" s="31"/>
      <c r="B41" s="31"/>
      <c r="C41" s="36">
        <f>SUM(C36:C40)</f>
        <v>1045.45</v>
      </c>
      <c r="D41" s="37">
        <f>SUM(D36:D40)</f>
        <v>1081.8135</v>
      </c>
      <c r="E41" s="31"/>
      <c r="F41" s="31"/>
      <c r="H41" s="43" t="s">
        <v>51</v>
      </c>
      <c r="I41" s="51">
        <v>80</v>
      </c>
      <c r="J41" s="36">
        <v>657.14</v>
      </c>
      <c r="K41" s="37">
        <f t="shared" si="4"/>
        <v>677.8542</v>
      </c>
      <c r="L41" s="42" t="s">
        <v>49</v>
      </c>
      <c r="M41" s="46"/>
      <c r="O41" s="43" t="s">
        <v>51</v>
      </c>
      <c r="P41" s="51">
        <v>80</v>
      </c>
      <c r="Q41" s="36">
        <v>229.69</v>
      </c>
      <c r="R41" s="37">
        <f t="shared" si="5"/>
        <v>237.5807</v>
      </c>
      <c r="S41" s="42" t="s">
        <v>49</v>
      </c>
      <c r="T41" s="46"/>
    </row>
    <row r="42" ht="15" spans="1:20">
      <c r="A42" s="1"/>
      <c r="B42" s="1"/>
      <c r="C42" s="50"/>
      <c r="D42" s="50"/>
      <c r="E42" s="1"/>
      <c r="F42" s="1"/>
      <c r="H42" s="46"/>
      <c r="I42" s="51">
        <v>85</v>
      </c>
      <c r="J42" s="36">
        <v>657.14</v>
      </c>
      <c r="K42" s="37">
        <f t="shared" si="4"/>
        <v>677.8542</v>
      </c>
      <c r="L42" s="45"/>
      <c r="M42" s="46"/>
      <c r="O42" s="46"/>
      <c r="P42" s="51">
        <v>85</v>
      </c>
      <c r="Q42" s="36">
        <v>229.69</v>
      </c>
      <c r="R42" s="37">
        <f t="shared" si="5"/>
        <v>237.5807</v>
      </c>
      <c r="S42" s="45"/>
      <c r="T42" s="46"/>
    </row>
    <row r="43" ht="15" spans="1:20">
      <c r="A43" s="1"/>
      <c r="B43" s="1"/>
      <c r="C43" s="50"/>
      <c r="D43" s="50"/>
      <c r="E43" s="1"/>
      <c r="F43" s="1"/>
      <c r="H43" s="46"/>
      <c r="I43" s="51">
        <v>90</v>
      </c>
      <c r="J43" s="36">
        <v>657.14</v>
      </c>
      <c r="K43" s="37">
        <f t="shared" si="4"/>
        <v>677.8542</v>
      </c>
      <c r="L43" s="45"/>
      <c r="M43" s="46"/>
      <c r="O43" s="46"/>
      <c r="P43" s="51">
        <v>90</v>
      </c>
      <c r="Q43" s="36">
        <v>229.69</v>
      </c>
      <c r="R43" s="37">
        <f t="shared" si="5"/>
        <v>237.5807</v>
      </c>
      <c r="S43" s="45"/>
      <c r="T43" s="46"/>
    </row>
    <row r="44" ht="15" spans="1:20">
      <c r="A44" s="31" t="s">
        <v>44</v>
      </c>
      <c r="B44" s="31" t="s">
        <v>45</v>
      </c>
      <c r="C44" s="36" t="s">
        <v>18</v>
      </c>
      <c r="D44" s="37" t="s">
        <v>46</v>
      </c>
      <c r="E44" s="31"/>
      <c r="F44" s="31" t="s">
        <v>47</v>
      </c>
      <c r="H44" s="46"/>
      <c r="I44" s="51">
        <v>95</v>
      </c>
      <c r="J44" s="36">
        <v>657.14</v>
      </c>
      <c r="K44" s="37">
        <f t="shared" si="4"/>
        <v>677.8542</v>
      </c>
      <c r="L44" s="45"/>
      <c r="M44" s="46"/>
      <c r="O44" s="46"/>
      <c r="P44" s="51">
        <v>95</v>
      </c>
      <c r="Q44" s="36">
        <v>229.69</v>
      </c>
      <c r="R44" s="37">
        <f t="shared" si="5"/>
        <v>237.5807</v>
      </c>
      <c r="S44" s="45"/>
      <c r="T44" s="46"/>
    </row>
    <row r="45" ht="15" spans="1:20">
      <c r="A45" s="38" t="s">
        <v>48</v>
      </c>
      <c r="B45" s="51">
        <v>80</v>
      </c>
      <c r="C45" s="36">
        <v>862.11</v>
      </c>
      <c r="D45" s="37">
        <f t="shared" ref="D45:D49" si="6">C45*1.03+1</f>
        <v>888.9733</v>
      </c>
      <c r="E45" s="52"/>
      <c r="F45" s="43" t="s">
        <v>59</v>
      </c>
      <c r="H45" s="49"/>
      <c r="I45" s="51">
        <v>100</v>
      </c>
      <c r="J45" s="36">
        <v>657.14</v>
      </c>
      <c r="K45" s="37">
        <f t="shared" si="4"/>
        <v>677.8542</v>
      </c>
      <c r="L45" s="48"/>
      <c r="M45" s="46"/>
      <c r="O45" s="49"/>
      <c r="P45" s="51">
        <v>100</v>
      </c>
      <c r="Q45" s="36">
        <v>229.69</v>
      </c>
      <c r="R45" s="37">
        <f t="shared" si="5"/>
        <v>237.5807</v>
      </c>
      <c r="S45" s="48"/>
      <c r="T45" s="49"/>
    </row>
    <row r="46" ht="15" spans="1:20">
      <c r="A46" s="44"/>
      <c r="B46" s="51">
        <v>85</v>
      </c>
      <c r="C46" s="36">
        <v>862.11</v>
      </c>
      <c r="D46" s="37">
        <f t="shared" si="6"/>
        <v>888.9733</v>
      </c>
      <c r="E46" s="53"/>
      <c r="F46" s="46"/>
      <c r="H46" s="43" t="s">
        <v>60</v>
      </c>
      <c r="I46" s="51">
        <v>80</v>
      </c>
      <c r="J46" s="36">
        <v>229.69</v>
      </c>
      <c r="K46" s="37">
        <f t="shared" si="4"/>
        <v>237.5807</v>
      </c>
      <c r="L46" s="42" t="s">
        <v>49</v>
      </c>
      <c r="M46" s="46"/>
      <c r="O46" s="31" t="s">
        <v>54</v>
      </c>
      <c r="P46" s="31"/>
      <c r="Q46" s="36">
        <f>SUM(Q36:Q45)</f>
        <v>2296.9</v>
      </c>
      <c r="R46" s="37">
        <f>SUM(R36:R45)</f>
        <v>2375.807</v>
      </c>
      <c r="S46" s="31"/>
      <c r="T46" s="31"/>
    </row>
    <row r="47" ht="15" spans="1:20">
      <c r="A47" s="44"/>
      <c r="B47" s="51">
        <v>90</v>
      </c>
      <c r="C47" s="36">
        <v>862.11</v>
      </c>
      <c r="D47" s="37">
        <f t="shared" si="6"/>
        <v>888.9733</v>
      </c>
      <c r="E47" s="53"/>
      <c r="F47" s="46"/>
      <c r="H47" s="46"/>
      <c r="I47" s="51">
        <v>85</v>
      </c>
      <c r="J47" s="36">
        <v>229.69</v>
      </c>
      <c r="K47" s="37">
        <f t="shared" si="4"/>
        <v>237.5807</v>
      </c>
      <c r="L47" s="45"/>
      <c r="M47" s="46"/>
      <c r="O47" s="1"/>
      <c r="P47" s="1"/>
      <c r="Q47" s="50"/>
      <c r="R47" s="50"/>
      <c r="S47" s="1"/>
      <c r="T47" s="1"/>
    </row>
    <row r="48" ht="15" spans="1:20">
      <c r="A48" s="44"/>
      <c r="B48" s="51">
        <v>95</v>
      </c>
      <c r="C48" s="36">
        <v>862.11</v>
      </c>
      <c r="D48" s="37">
        <f t="shared" si="6"/>
        <v>888.9733</v>
      </c>
      <c r="E48" s="53"/>
      <c r="F48" s="46"/>
      <c r="H48" s="46"/>
      <c r="I48" s="51">
        <v>90</v>
      </c>
      <c r="J48" s="36">
        <v>229.69</v>
      </c>
      <c r="K48" s="37">
        <f t="shared" si="4"/>
        <v>237.5807</v>
      </c>
      <c r="L48" s="45"/>
      <c r="M48" s="46"/>
      <c r="O48" s="1"/>
      <c r="P48" s="1"/>
      <c r="Q48" s="50"/>
      <c r="R48" s="50"/>
      <c r="S48" s="1"/>
      <c r="T48" s="1"/>
    </row>
    <row r="49" ht="15" spans="1:20">
      <c r="A49" s="47"/>
      <c r="B49" s="51">
        <v>100</v>
      </c>
      <c r="C49" s="36">
        <v>862.11</v>
      </c>
      <c r="D49" s="37">
        <f t="shared" si="6"/>
        <v>888.9733</v>
      </c>
      <c r="E49" s="54"/>
      <c r="F49" s="49"/>
      <c r="H49" s="46"/>
      <c r="I49" s="51">
        <v>95</v>
      </c>
      <c r="J49" s="36">
        <v>229.69</v>
      </c>
      <c r="K49" s="37">
        <f t="shared" si="4"/>
        <v>237.5807</v>
      </c>
      <c r="L49" s="45"/>
      <c r="M49" s="46"/>
      <c r="O49" s="31" t="s">
        <v>44</v>
      </c>
      <c r="P49" s="31" t="s">
        <v>45</v>
      </c>
      <c r="Q49" s="36" t="s">
        <v>18</v>
      </c>
      <c r="R49" s="37" t="s">
        <v>46</v>
      </c>
      <c r="S49" s="31"/>
      <c r="T49" s="31" t="s">
        <v>47</v>
      </c>
    </row>
    <row r="50" ht="15" spans="1:20">
      <c r="A50" s="31" t="s">
        <v>54</v>
      </c>
      <c r="B50" s="31"/>
      <c r="C50" s="36">
        <f>SUM(C45:C49)</f>
        <v>4310.55</v>
      </c>
      <c r="D50" s="37">
        <f>SUM(D45:D49)</f>
        <v>4444.8665</v>
      </c>
      <c r="E50" s="31"/>
      <c r="F50" s="31"/>
      <c r="H50" s="49"/>
      <c r="I50" s="51">
        <v>100</v>
      </c>
      <c r="J50" s="36">
        <v>229.69</v>
      </c>
      <c r="K50" s="37">
        <f t="shared" si="4"/>
        <v>237.5807</v>
      </c>
      <c r="L50" s="48"/>
      <c r="M50" s="49"/>
      <c r="O50" s="43" t="s">
        <v>51</v>
      </c>
      <c r="P50" s="51">
        <v>80</v>
      </c>
      <c r="Q50" s="36">
        <v>877.56</v>
      </c>
      <c r="R50" s="37">
        <f t="shared" ref="R50:R59" si="7">Q50*1.03+1</f>
        <v>904.8868</v>
      </c>
      <c r="S50" s="42" t="s">
        <v>49</v>
      </c>
      <c r="T50" s="43" t="s">
        <v>61</v>
      </c>
    </row>
    <row r="51" ht="15" spans="1:20">
      <c r="A51" s="1"/>
      <c r="B51" s="1"/>
      <c r="C51" s="50"/>
      <c r="D51" s="50"/>
      <c r="E51" s="1"/>
      <c r="F51" s="1"/>
      <c r="H51" s="31" t="s">
        <v>54</v>
      </c>
      <c r="I51" s="31"/>
      <c r="J51" s="36">
        <f>SUM(J36:J50)</f>
        <v>5582.6</v>
      </c>
      <c r="K51" s="37">
        <f>SUM(K36:K50)</f>
        <v>5765.078</v>
      </c>
      <c r="L51" s="31"/>
      <c r="M51" s="31"/>
      <c r="O51" s="46"/>
      <c r="P51" s="51">
        <v>85</v>
      </c>
      <c r="Q51" s="36">
        <v>877.56</v>
      </c>
      <c r="R51" s="37">
        <f t="shared" si="7"/>
        <v>904.8868</v>
      </c>
      <c r="S51" s="45"/>
      <c r="T51" s="46"/>
    </row>
    <row r="52" ht="15" spans="1:20">
      <c r="A52" s="1"/>
      <c r="B52" s="1"/>
      <c r="C52" s="50"/>
      <c r="D52" s="50"/>
      <c r="E52" s="1"/>
      <c r="F52" s="1"/>
      <c r="I52" s="1"/>
      <c r="J52" s="50"/>
      <c r="K52" s="50"/>
      <c r="L52" s="1"/>
      <c r="M52" s="1"/>
      <c r="O52" s="46"/>
      <c r="P52" s="51">
        <v>90</v>
      </c>
      <c r="Q52" s="36">
        <v>877.56</v>
      </c>
      <c r="R52" s="37">
        <f t="shared" si="7"/>
        <v>904.8868</v>
      </c>
      <c r="S52" s="45"/>
      <c r="T52" s="46"/>
    </row>
    <row r="53" ht="15" spans="1:20">
      <c r="A53" s="31" t="s">
        <v>44</v>
      </c>
      <c r="B53" s="31" t="s">
        <v>45</v>
      </c>
      <c r="C53" s="36" t="s">
        <v>18</v>
      </c>
      <c r="D53" s="37" t="s">
        <v>46</v>
      </c>
      <c r="E53" s="31"/>
      <c r="F53" s="31" t="s">
        <v>47</v>
      </c>
      <c r="I53" s="1"/>
      <c r="J53" s="50"/>
      <c r="K53" s="50"/>
      <c r="L53" s="1"/>
      <c r="M53" s="1"/>
      <c r="O53" s="46"/>
      <c r="P53" s="51">
        <v>95</v>
      </c>
      <c r="Q53" s="36">
        <v>877.56</v>
      </c>
      <c r="R53" s="37">
        <f t="shared" si="7"/>
        <v>904.8868</v>
      </c>
      <c r="S53" s="45"/>
      <c r="T53" s="46"/>
    </row>
    <row r="54" ht="15" spans="1:20">
      <c r="A54" s="43" t="s">
        <v>51</v>
      </c>
      <c r="B54" s="51">
        <v>80</v>
      </c>
      <c r="C54" s="36">
        <v>522.21</v>
      </c>
      <c r="D54" s="37">
        <f t="shared" ref="D54:D63" si="8">C54*1.03+1</f>
        <v>538.8763</v>
      </c>
      <c r="E54" s="52" t="s">
        <v>49</v>
      </c>
      <c r="F54" s="43" t="s">
        <v>62</v>
      </c>
      <c r="H54" s="31" t="s">
        <v>44</v>
      </c>
      <c r="I54" s="31" t="s">
        <v>45</v>
      </c>
      <c r="J54" s="36" t="s">
        <v>18</v>
      </c>
      <c r="K54" s="37" t="s">
        <v>46</v>
      </c>
      <c r="L54" s="31"/>
      <c r="M54" s="31" t="s">
        <v>47</v>
      </c>
      <c r="O54" s="49"/>
      <c r="P54" s="51">
        <v>100</v>
      </c>
      <c r="Q54" s="36">
        <v>877.56</v>
      </c>
      <c r="R54" s="37">
        <f t="shared" si="7"/>
        <v>904.8868</v>
      </c>
      <c r="S54" s="48"/>
      <c r="T54" s="46"/>
    </row>
    <row r="55" ht="15" spans="1:20">
      <c r="A55" s="46"/>
      <c r="B55" s="51">
        <v>85</v>
      </c>
      <c r="C55" s="36">
        <v>522.21</v>
      </c>
      <c r="D55" s="37">
        <f t="shared" si="8"/>
        <v>538.8763</v>
      </c>
      <c r="E55" s="53"/>
      <c r="F55" s="46"/>
      <c r="H55" s="43" t="s">
        <v>63</v>
      </c>
      <c r="I55" s="51">
        <v>80</v>
      </c>
      <c r="J55" s="36">
        <v>657.14</v>
      </c>
      <c r="K55" s="37">
        <f t="shared" ref="K55:K64" si="9">J55*1.03+1</f>
        <v>677.8542</v>
      </c>
      <c r="L55" s="57" t="s">
        <v>49</v>
      </c>
      <c r="M55" s="43" t="s">
        <v>64</v>
      </c>
      <c r="O55" s="43" t="s">
        <v>65</v>
      </c>
      <c r="P55" s="51">
        <v>80</v>
      </c>
      <c r="Q55" s="36">
        <v>248.23</v>
      </c>
      <c r="R55" s="37">
        <f t="shared" si="7"/>
        <v>256.6769</v>
      </c>
      <c r="S55" s="42" t="s">
        <v>49</v>
      </c>
      <c r="T55" s="46"/>
    </row>
    <row r="56" ht="15" spans="1:20">
      <c r="A56" s="46"/>
      <c r="B56" s="51">
        <v>90</v>
      </c>
      <c r="C56" s="36">
        <v>522.21</v>
      </c>
      <c r="D56" s="37">
        <f t="shared" si="8"/>
        <v>538.8763</v>
      </c>
      <c r="E56" s="53"/>
      <c r="F56" s="46"/>
      <c r="H56" s="46"/>
      <c r="I56" s="51">
        <v>85</v>
      </c>
      <c r="J56" s="36">
        <v>657.14</v>
      </c>
      <c r="K56" s="37">
        <f t="shared" si="9"/>
        <v>677.8542</v>
      </c>
      <c r="L56" s="57"/>
      <c r="M56" s="46"/>
      <c r="O56" s="46"/>
      <c r="P56" s="51">
        <v>85</v>
      </c>
      <c r="Q56" s="36">
        <v>248.23</v>
      </c>
      <c r="R56" s="37">
        <f t="shared" si="7"/>
        <v>256.6769</v>
      </c>
      <c r="S56" s="45"/>
      <c r="T56" s="46"/>
    </row>
    <row r="57" ht="15" spans="1:20">
      <c r="A57" s="46"/>
      <c r="B57" s="51">
        <v>95</v>
      </c>
      <c r="C57" s="36">
        <v>522.21</v>
      </c>
      <c r="D57" s="37">
        <f t="shared" si="8"/>
        <v>538.8763</v>
      </c>
      <c r="E57" s="53"/>
      <c r="F57" s="46"/>
      <c r="H57" s="46"/>
      <c r="I57" s="51">
        <v>90</v>
      </c>
      <c r="J57" s="36">
        <v>657.14</v>
      </c>
      <c r="K57" s="37">
        <f t="shared" si="9"/>
        <v>677.8542</v>
      </c>
      <c r="L57" s="57"/>
      <c r="M57" s="46"/>
      <c r="O57" s="46"/>
      <c r="P57" s="51">
        <v>90</v>
      </c>
      <c r="Q57" s="36">
        <v>248.23</v>
      </c>
      <c r="R57" s="37">
        <f t="shared" si="7"/>
        <v>256.6769</v>
      </c>
      <c r="S57" s="45"/>
      <c r="T57" s="46"/>
    </row>
    <row r="58" ht="15" spans="1:20">
      <c r="A58" s="49"/>
      <c r="B58" s="51">
        <v>100</v>
      </c>
      <c r="C58" s="36">
        <v>522.21</v>
      </c>
      <c r="D58" s="37">
        <f t="shared" si="8"/>
        <v>538.8763</v>
      </c>
      <c r="E58" s="54"/>
      <c r="F58" s="46"/>
      <c r="H58" s="46"/>
      <c r="I58" s="51">
        <v>95</v>
      </c>
      <c r="J58" s="36">
        <v>657.14</v>
      </c>
      <c r="K58" s="37">
        <f t="shared" si="9"/>
        <v>677.8542</v>
      </c>
      <c r="L58" s="57"/>
      <c r="M58" s="46"/>
      <c r="O58" s="46"/>
      <c r="P58" s="51">
        <v>95</v>
      </c>
      <c r="Q58" s="36">
        <v>248.23</v>
      </c>
      <c r="R58" s="37">
        <f t="shared" si="7"/>
        <v>256.6769</v>
      </c>
      <c r="S58" s="45"/>
      <c r="T58" s="46"/>
    </row>
    <row r="59" ht="15" spans="1:20">
      <c r="A59" s="43" t="s">
        <v>66</v>
      </c>
      <c r="B59" s="51">
        <v>80</v>
      </c>
      <c r="C59" s="36">
        <v>522.21</v>
      </c>
      <c r="D59" s="37">
        <f t="shared" si="8"/>
        <v>538.8763</v>
      </c>
      <c r="E59" s="52" t="s">
        <v>49</v>
      </c>
      <c r="F59" s="46"/>
      <c r="H59" s="49"/>
      <c r="I59" s="51">
        <v>100</v>
      </c>
      <c r="J59" s="36">
        <v>657.14</v>
      </c>
      <c r="K59" s="37">
        <f t="shared" si="9"/>
        <v>677.8542</v>
      </c>
      <c r="L59" s="57"/>
      <c r="M59" s="46"/>
      <c r="O59" s="49"/>
      <c r="P59" s="51">
        <v>100</v>
      </c>
      <c r="Q59" s="36">
        <v>248.23</v>
      </c>
      <c r="R59" s="37">
        <f t="shared" si="7"/>
        <v>256.6769</v>
      </c>
      <c r="S59" s="48"/>
      <c r="T59" s="49"/>
    </row>
    <row r="60" ht="15" spans="1:20">
      <c r="A60" s="46"/>
      <c r="B60" s="51">
        <v>85</v>
      </c>
      <c r="C60" s="36">
        <v>522.21</v>
      </c>
      <c r="D60" s="37">
        <f t="shared" si="8"/>
        <v>538.8763</v>
      </c>
      <c r="E60" s="53"/>
      <c r="F60" s="46"/>
      <c r="H60" s="43" t="s">
        <v>51</v>
      </c>
      <c r="I60" s="51">
        <v>80</v>
      </c>
      <c r="J60" s="36">
        <v>657.14</v>
      </c>
      <c r="K60" s="37">
        <f t="shared" si="9"/>
        <v>677.8542</v>
      </c>
      <c r="L60" s="57" t="s">
        <v>49</v>
      </c>
      <c r="M60" s="46"/>
      <c r="O60" s="31" t="s">
        <v>54</v>
      </c>
      <c r="P60" s="31"/>
      <c r="Q60" s="36">
        <f>SUM(Q50:Q59)</f>
        <v>5628.95</v>
      </c>
      <c r="R60" s="37">
        <f>SUM(R50:R59)</f>
        <v>5807.8185</v>
      </c>
      <c r="S60" s="31"/>
      <c r="T60" s="31"/>
    </row>
    <row r="61" ht="15" spans="1:20">
      <c r="A61" s="46"/>
      <c r="B61" s="51">
        <v>90</v>
      </c>
      <c r="C61" s="36">
        <v>522.21</v>
      </c>
      <c r="D61" s="37">
        <f t="shared" si="8"/>
        <v>538.8763</v>
      </c>
      <c r="E61" s="53"/>
      <c r="F61" s="46"/>
      <c r="H61" s="46"/>
      <c r="I61" s="51">
        <v>85</v>
      </c>
      <c r="J61" s="36">
        <v>657.14</v>
      </c>
      <c r="K61" s="37">
        <f t="shared" si="9"/>
        <v>677.8542</v>
      </c>
      <c r="L61" s="57"/>
      <c r="M61" s="46"/>
      <c r="O61" s="1"/>
      <c r="P61" s="1"/>
      <c r="Q61" s="50"/>
      <c r="R61" s="50"/>
      <c r="S61" s="1"/>
      <c r="T61" s="1"/>
    </row>
    <row r="62" ht="15" spans="1:20">
      <c r="A62" s="46"/>
      <c r="B62" s="51">
        <v>95</v>
      </c>
      <c r="C62" s="36">
        <v>522.21</v>
      </c>
      <c r="D62" s="37">
        <f t="shared" si="8"/>
        <v>538.8763</v>
      </c>
      <c r="E62" s="53"/>
      <c r="F62" s="46"/>
      <c r="H62" s="46"/>
      <c r="I62" s="51">
        <v>90</v>
      </c>
      <c r="J62" s="36">
        <v>657.14</v>
      </c>
      <c r="K62" s="37">
        <f t="shared" si="9"/>
        <v>677.8542</v>
      </c>
      <c r="L62" s="57"/>
      <c r="M62" s="46"/>
      <c r="O62" s="1"/>
      <c r="P62" s="1"/>
      <c r="Q62" s="50"/>
      <c r="R62" s="50"/>
      <c r="S62" s="1"/>
      <c r="T62" s="1"/>
    </row>
    <row r="63" ht="15" spans="1:20">
      <c r="A63" s="49"/>
      <c r="B63" s="51">
        <v>100</v>
      </c>
      <c r="C63" s="36">
        <v>522.21</v>
      </c>
      <c r="D63" s="37">
        <f t="shared" si="8"/>
        <v>538.8763</v>
      </c>
      <c r="E63" s="54"/>
      <c r="F63" s="49"/>
      <c r="H63" s="46"/>
      <c r="I63" s="51">
        <v>95</v>
      </c>
      <c r="J63" s="36">
        <v>657.14</v>
      </c>
      <c r="K63" s="37">
        <f t="shared" si="9"/>
        <v>677.8542</v>
      </c>
      <c r="L63" s="57"/>
      <c r="M63" s="46"/>
      <c r="O63" s="31" t="s">
        <v>44</v>
      </c>
      <c r="P63" s="31" t="s">
        <v>45</v>
      </c>
      <c r="Q63" s="36" t="s">
        <v>18</v>
      </c>
      <c r="R63" s="37" t="s">
        <v>46</v>
      </c>
      <c r="S63" s="31"/>
      <c r="T63" s="31" t="s">
        <v>47</v>
      </c>
    </row>
    <row r="64" ht="15" spans="1:20">
      <c r="A64" s="31" t="s">
        <v>54</v>
      </c>
      <c r="B64" s="31"/>
      <c r="C64" s="36">
        <f>SUM(C54:C63)</f>
        <v>5222.1</v>
      </c>
      <c r="D64" s="37">
        <f>SUM(D54:D63)</f>
        <v>5388.763</v>
      </c>
      <c r="E64" s="31"/>
      <c r="F64" s="31"/>
      <c r="H64" s="49"/>
      <c r="I64" s="51">
        <v>100</v>
      </c>
      <c r="J64" s="36">
        <v>657.14</v>
      </c>
      <c r="K64" s="37">
        <f t="shared" si="9"/>
        <v>677.8542</v>
      </c>
      <c r="L64" s="57"/>
      <c r="M64" s="49"/>
      <c r="O64" s="43" t="s">
        <v>51</v>
      </c>
      <c r="P64" s="51">
        <v>80</v>
      </c>
      <c r="Q64" s="36">
        <v>539.72</v>
      </c>
      <c r="R64" s="37">
        <f t="shared" ref="R64:R68" si="10">Q64*1.03+1</f>
        <v>556.9116</v>
      </c>
      <c r="S64" s="52" t="s">
        <v>49</v>
      </c>
      <c r="T64" s="43" t="s">
        <v>67</v>
      </c>
    </row>
    <row r="65" ht="15" spans="1:20">
      <c r="A65" s="1"/>
      <c r="B65" s="1"/>
      <c r="C65" s="50"/>
      <c r="D65" s="50"/>
      <c r="E65" s="1"/>
      <c r="F65" s="1"/>
      <c r="H65" s="31" t="s">
        <v>54</v>
      </c>
      <c r="I65" s="31"/>
      <c r="J65" s="36">
        <f>SUM(J55:J64)</f>
        <v>6571.4</v>
      </c>
      <c r="K65" s="37">
        <f>SUM(K55:K64)</f>
        <v>6778.542</v>
      </c>
      <c r="L65" s="31"/>
      <c r="M65" s="31"/>
      <c r="O65" s="46"/>
      <c r="P65" s="51">
        <v>85</v>
      </c>
      <c r="Q65" s="36">
        <v>539.72</v>
      </c>
      <c r="R65" s="37">
        <f t="shared" si="10"/>
        <v>556.9116</v>
      </c>
      <c r="S65" s="53"/>
      <c r="T65" s="46"/>
    </row>
    <row r="66" ht="15" spans="1:20">
      <c r="A66" s="1"/>
      <c r="B66" s="1"/>
      <c r="C66" s="50"/>
      <c r="D66" s="50"/>
      <c r="E66" s="1"/>
      <c r="F66" s="1"/>
      <c r="I66" s="1"/>
      <c r="J66" s="50"/>
      <c r="K66" s="50"/>
      <c r="L66" s="1"/>
      <c r="M66" s="1"/>
      <c r="O66" s="46"/>
      <c r="P66" s="51">
        <v>90</v>
      </c>
      <c r="Q66" s="36">
        <v>539.72</v>
      </c>
      <c r="R66" s="37">
        <f t="shared" si="10"/>
        <v>556.9116</v>
      </c>
      <c r="S66" s="53"/>
      <c r="T66" s="46"/>
    </row>
    <row r="67" ht="15" spans="1:20">
      <c r="A67" s="31" t="s">
        <v>44</v>
      </c>
      <c r="B67" s="31" t="s">
        <v>45</v>
      </c>
      <c r="C67" s="36" t="s">
        <v>18</v>
      </c>
      <c r="D67" s="37" t="s">
        <v>46</v>
      </c>
      <c r="E67" s="31"/>
      <c r="F67" s="31" t="s">
        <v>47</v>
      </c>
      <c r="I67" s="1"/>
      <c r="J67" s="50"/>
      <c r="K67" s="50"/>
      <c r="L67" s="1"/>
      <c r="M67" s="1"/>
      <c r="O67" s="46"/>
      <c r="P67" s="51">
        <v>95</v>
      </c>
      <c r="Q67" s="36">
        <v>539.72</v>
      </c>
      <c r="R67" s="37">
        <f t="shared" si="10"/>
        <v>556.9116</v>
      </c>
      <c r="S67" s="53"/>
      <c r="T67" s="46"/>
    </row>
    <row r="68" ht="15" spans="1:20">
      <c r="A68" s="38" t="s">
        <v>48</v>
      </c>
      <c r="B68" s="51">
        <v>80</v>
      </c>
      <c r="C68" s="36">
        <v>756.02</v>
      </c>
      <c r="D68" s="37">
        <f t="shared" ref="D68:D72" si="11">C68*1.03+1</f>
        <v>779.7006</v>
      </c>
      <c r="E68" s="52" t="s">
        <v>49</v>
      </c>
      <c r="F68" s="43" t="s">
        <v>68</v>
      </c>
      <c r="H68" s="31" t="s">
        <v>44</v>
      </c>
      <c r="I68" s="31" t="s">
        <v>45</v>
      </c>
      <c r="J68" s="36" t="s">
        <v>18</v>
      </c>
      <c r="K68" s="37" t="s">
        <v>46</v>
      </c>
      <c r="L68" s="31"/>
      <c r="M68" s="31" t="s">
        <v>47</v>
      </c>
      <c r="O68" s="49"/>
      <c r="P68" s="51">
        <v>100</v>
      </c>
      <c r="Q68" s="36">
        <v>539.72</v>
      </c>
      <c r="R68" s="37">
        <f t="shared" si="10"/>
        <v>556.9116</v>
      </c>
      <c r="S68" s="54"/>
      <c r="T68" s="49"/>
    </row>
    <row r="69" ht="15" spans="1:20">
      <c r="A69" s="44"/>
      <c r="B69" s="51">
        <v>85</v>
      </c>
      <c r="C69" s="36">
        <v>756.02</v>
      </c>
      <c r="D69" s="37">
        <f t="shared" si="11"/>
        <v>779.7006</v>
      </c>
      <c r="E69" s="53"/>
      <c r="F69" s="46"/>
      <c r="H69" s="43" t="s">
        <v>51</v>
      </c>
      <c r="I69" s="51">
        <v>80</v>
      </c>
      <c r="J69" s="36">
        <v>313.12</v>
      </c>
      <c r="K69" s="37">
        <f t="shared" ref="K69:K73" si="12">J69*1.03+1</f>
        <v>323.5136</v>
      </c>
      <c r="L69" s="52" t="s">
        <v>49</v>
      </c>
      <c r="M69" s="43" t="s">
        <v>69</v>
      </c>
      <c r="O69" s="31" t="s">
        <v>54</v>
      </c>
      <c r="P69" s="31"/>
      <c r="Q69" s="36">
        <f>SUM(Q64:Q68)</f>
        <v>2698.6</v>
      </c>
      <c r="R69" s="37">
        <f>SUM(R64:R68)</f>
        <v>2784.558</v>
      </c>
      <c r="S69" s="31"/>
      <c r="T69" s="31"/>
    </row>
    <row r="70" ht="15" spans="1:20">
      <c r="A70" s="44"/>
      <c r="B70" s="51">
        <v>90</v>
      </c>
      <c r="C70" s="36">
        <v>756.02</v>
      </c>
      <c r="D70" s="37">
        <f t="shared" si="11"/>
        <v>779.7006</v>
      </c>
      <c r="E70" s="53"/>
      <c r="F70" s="46"/>
      <c r="H70" s="46"/>
      <c r="I70" s="51">
        <v>85</v>
      </c>
      <c r="J70" s="36">
        <v>313.12</v>
      </c>
      <c r="K70" s="37">
        <f t="shared" si="12"/>
        <v>323.5136</v>
      </c>
      <c r="L70" s="53"/>
      <c r="M70" s="46"/>
      <c r="O70" s="1"/>
      <c r="P70" s="1"/>
      <c r="Q70" s="50"/>
      <c r="R70" s="50"/>
      <c r="S70" s="1"/>
      <c r="T70" s="1"/>
    </row>
    <row r="71" ht="15" spans="1:20">
      <c r="A71" s="44"/>
      <c r="B71" s="51">
        <v>95</v>
      </c>
      <c r="C71" s="36">
        <v>756.02</v>
      </c>
      <c r="D71" s="37">
        <f t="shared" si="11"/>
        <v>779.7006</v>
      </c>
      <c r="E71" s="53"/>
      <c r="F71" s="46"/>
      <c r="H71" s="46"/>
      <c r="I71" s="51">
        <v>90</v>
      </c>
      <c r="J71" s="36">
        <v>313.12</v>
      </c>
      <c r="K71" s="37">
        <f t="shared" si="12"/>
        <v>323.5136</v>
      </c>
      <c r="L71" s="53"/>
      <c r="M71" s="46"/>
      <c r="O71" s="1"/>
      <c r="P71" s="1"/>
      <c r="Q71" s="50"/>
      <c r="R71" s="50"/>
      <c r="S71" s="1"/>
      <c r="T71" s="1"/>
    </row>
    <row r="72" ht="15" spans="1:20">
      <c r="A72" s="47"/>
      <c r="B72" s="51">
        <v>100</v>
      </c>
      <c r="C72" s="36">
        <v>756.02</v>
      </c>
      <c r="D72" s="37">
        <f t="shared" si="11"/>
        <v>779.7006</v>
      </c>
      <c r="E72" s="54"/>
      <c r="F72" s="49"/>
      <c r="H72" s="46"/>
      <c r="I72" s="51">
        <v>95</v>
      </c>
      <c r="J72" s="36">
        <v>313.12</v>
      </c>
      <c r="K72" s="37">
        <f t="shared" si="12"/>
        <v>323.5136</v>
      </c>
      <c r="L72" s="53"/>
      <c r="M72" s="46"/>
      <c r="O72" s="31" t="s">
        <v>44</v>
      </c>
      <c r="P72" s="31" t="s">
        <v>45</v>
      </c>
      <c r="Q72" s="36" t="s">
        <v>18</v>
      </c>
      <c r="R72" s="37" t="s">
        <v>46</v>
      </c>
      <c r="S72" s="31"/>
      <c r="T72" s="31" t="s">
        <v>47</v>
      </c>
    </row>
    <row r="73" ht="15" spans="1:20">
      <c r="A73" s="31" t="s">
        <v>54</v>
      </c>
      <c r="B73" s="31"/>
      <c r="C73" s="36">
        <f>SUM(C68:C72)</f>
        <v>3780.1</v>
      </c>
      <c r="D73" s="37">
        <f>SUM(D68:D72)</f>
        <v>3898.503</v>
      </c>
      <c r="E73" s="31"/>
      <c r="F73" s="31"/>
      <c r="H73" s="49"/>
      <c r="I73" s="51">
        <v>100</v>
      </c>
      <c r="J73" s="36">
        <v>313.12</v>
      </c>
      <c r="K73" s="37">
        <f t="shared" si="12"/>
        <v>323.5136</v>
      </c>
      <c r="L73" s="54"/>
      <c r="M73" s="49"/>
      <c r="O73" s="43" t="s">
        <v>51</v>
      </c>
      <c r="P73" s="51">
        <v>80</v>
      </c>
      <c r="Q73" s="36">
        <v>333.72</v>
      </c>
      <c r="R73" s="37">
        <f t="shared" ref="R73:R82" si="13">Q73*1.03+1</f>
        <v>344.7316</v>
      </c>
      <c r="S73" s="42" t="s">
        <v>49</v>
      </c>
      <c r="T73" s="43" t="s">
        <v>70</v>
      </c>
    </row>
    <row r="74" ht="15" spans="8:20">
      <c r="H74" s="31" t="s">
        <v>54</v>
      </c>
      <c r="I74" s="31"/>
      <c r="J74" s="36">
        <f>SUM(J69:J73)</f>
        <v>1565.6</v>
      </c>
      <c r="K74" s="37">
        <f>SUM(K69:K73)</f>
        <v>1617.568</v>
      </c>
      <c r="L74" s="31"/>
      <c r="M74" s="31"/>
      <c r="O74" s="46"/>
      <c r="P74" s="51">
        <v>85</v>
      </c>
      <c r="Q74" s="36">
        <v>333.72</v>
      </c>
      <c r="R74" s="37">
        <f t="shared" si="13"/>
        <v>344.7316</v>
      </c>
      <c r="S74" s="45"/>
      <c r="T74" s="46"/>
    </row>
    <row r="75" ht="15" spans="9:20">
      <c r="I75" s="1"/>
      <c r="J75" s="50"/>
      <c r="K75" s="50"/>
      <c r="L75" s="1"/>
      <c r="M75" s="1"/>
      <c r="O75" s="46"/>
      <c r="P75" s="51">
        <v>90</v>
      </c>
      <c r="Q75" s="36">
        <v>333.72</v>
      </c>
      <c r="R75" s="37">
        <f t="shared" si="13"/>
        <v>344.7316</v>
      </c>
      <c r="S75" s="45"/>
      <c r="T75" s="46"/>
    </row>
    <row r="76" ht="15" spans="1:20">
      <c r="A76" s="30" t="s">
        <v>71</v>
      </c>
      <c r="B76" s="30"/>
      <c r="C76" s="30"/>
      <c r="D76" s="30"/>
      <c r="E76" s="30"/>
      <c r="F76" s="30"/>
      <c r="I76" s="1"/>
      <c r="J76" s="50"/>
      <c r="K76" s="50"/>
      <c r="L76" s="1"/>
      <c r="M76" s="1"/>
      <c r="O76" s="46"/>
      <c r="P76" s="51">
        <v>95</v>
      </c>
      <c r="Q76" s="36">
        <v>333.72</v>
      </c>
      <c r="R76" s="37">
        <f t="shared" si="13"/>
        <v>344.7316</v>
      </c>
      <c r="S76" s="45"/>
      <c r="T76" s="46"/>
    </row>
    <row r="77" ht="15" spans="8:20">
      <c r="H77" s="31" t="s">
        <v>44</v>
      </c>
      <c r="I77" s="31" t="s">
        <v>45</v>
      </c>
      <c r="J77" s="36" t="s">
        <v>18</v>
      </c>
      <c r="K77" s="37" t="s">
        <v>46</v>
      </c>
      <c r="L77" s="31"/>
      <c r="M77" s="31" t="s">
        <v>47</v>
      </c>
      <c r="O77" s="49"/>
      <c r="P77" s="51">
        <v>100</v>
      </c>
      <c r="Q77" s="36">
        <v>333.72</v>
      </c>
      <c r="R77" s="37">
        <f t="shared" si="13"/>
        <v>344.7316</v>
      </c>
      <c r="S77" s="48"/>
      <c r="T77" s="46"/>
    </row>
    <row r="78" ht="15" spans="8:20">
      <c r="H78" s="43" t="s">
        <v>51</v>
      </c>
      <c r="I78" s="51">
        <v>80</v>
      </c>
      <c r="J78" s="36">
        <v>229.69</v>
      </c>
      <c r="K78" s="37">
        <f t="shared" ref="K78:K82" si="14">J78*1.03+1</f>
        <v>237.5807</v>
      </c>
      <c r="L78" s="52" t="s">
        <v>49</v>
      </c>
      <c r="M78" s="43" t="s">
        <v>72</v>
      </c>
      <c r="O78" s="43" t="s">
        <v>63</v>
      </c>
      <c r="P78" s="51">
        <v>80</v>
      </c>
      <c r="Q78" s="36">
        <v>229.69</v>
      </c>
      <c r="R78" s="37">
        <f t="shared" si="13"/>
        <v>237.5807</v>
      </c>
      <c r="S78" s="42" t="s">
        <v>49</v>
      </c>
      <c r="T78" s="46"/>
    </row>
    <row r="79" ht="15" spans="8:20">
      <c r="H79" s="46"/>
      <c r="I79" s="51">
        <v>85</v>
      </c>
      <c r="J79" s="36">
        <v>229.69</v>
      </c>
      <c r="K79" s="37">
        <f t="shared" si="14"/>
        <v>237.5807</v>
      </c>
      <c r="L79" s="53"/>
      <c r="M79" s="46"/>
      <c r="O79" s="46"/>
      <c r="P79" s="51">
        <v>85</v>
      </c>
      <c r="Q79" s="36">
        <v>229.69</v>
      </c>
      <c r="R79" s="37">
        <f t="shared" si="13"/>
        <v>237.5807</v>
      </c>
      <c r="S79" s="45"/>
      <c r="T79" s="46"/>
    </row>
    <row r="80" ht="15" spans="8:20">
      <c r="H80" s="46"/>
      <c r="I80" s="51">
        <v>90</v>
      </c>
      <c r="J80" s="36">
        <v>229.69</v>
      </c>
      <c r="K80" s="37">
        <f t="shared" si="14"/>
        <v>237.5807</v>
      </c>
      <c r="L80" s="53"/>
      <c r="M80" s="46"/>
      <c r="O80" s="46"/>
      <c r="P80" s="51">
        <v>90</v>
      </c>
      <c r="Q80" s="36">
        <v>229.69</v>
      </c>
      <c r="R80" s="37">
        <f t="shared" si="13"/>
        <v>237.5807</v>
      </c>
      <c r="S80" s="45"/>
      <c r="T80" s="46"/>
    </row>
    <row r="81" ht="15" spans="8:20">
      <c r="H81" s="46"/>
      <c r="I81" s="51">
        <v>95</v>
      </c>
      <c r="J81" s="36">
        <v>229.69</v>
      </c>
      <c r="K81" s="37">
        <f t="shared" si="14"/>
        <v>237.5807</v>
      </c>
      <c r="L81" s="53"/>
      <c r="M81" s="46"/>
      <c r="O81" s="46"/>
      <c r="P81" s="51">
        <v>95</v>
      </c>
      <c r="Q81" s="36">
        <v>229.69</v>
      </c>
      <c r="R81" s="37">
        <f t="shared" si="13"/>
        <v>237.5807</v>
      </c>
      <c r="S81" s="45"/>
      <c r="T81" s="46"/>
    </row>
    <row r="82" ht="15" spans="8:20">
      <c r="H82" s="49"/>
      <c r="I82" s="51">
        <v>100</v>
      </c>
      <c r="J82" s="36">
        <v>229.69</v>
      </c>
      <c r="K82" s="37">
        <f t="shared" si="14"/>
        <v>237.5807</v>
      </c>
      <c r="L82" s="54"/>
      <c r="M82" s="49"/>
      <c r="O82" s="49"/>
      <c r="P82" s="51">
        <v>100</v>
      </c>
      <c r="Q82" s="36">
        <v>229.69</v>
      </c>
      <c r="R82" s="37">
        <f t="shared" si="13"/>
        <v>237.5807</v>
      </c>
      <c r="S82" s="48"/>
      <c r="T82" s="49"/>
    </row>
    <row r="83" spans="8:20">
      <c r="H83" s="31" t="s">
        <v>54</v>
      </c>
      <c r="I83" s="31"/>
      <c r="J83" s="36">
        <f>SUM(J78:J82)</f>
        <v>1148.45</v>
      </c>
      <c r="K83" s="37">
        <f>SUM(K78:K82)</f>
        <v>1187.9035</v>
      </c>
      <c r="L83" s="31"/>
      <c r="M83" s="31"/>
      <c r="O83" s="31" t="s">
        <v>54</v>
      </c>
      <c r="P83" s="31"/>
      <c r="Q83" s="36">
        <f>SUM(Q73:Q82)</f>
        <v>2817.05</v>
      </c>
      <c r="R83" s="37">
        <f>SUM(R73:R82)</f>
        <v>2911.5615</v>
      </c>
      <c r="S83" s="31"/>
      <c r="T83" s="31"/>
    </row>
    <row r="86" spans="8:20">
      <c r="H86" s="31" t="s">
        <v>73</v>
      </c>
      <c r="I86" s="31"/>
      <c r="J86" s="31"/>
      <c r="K86" s="31"/>
      <c r="L86" s="31"/>
      <c r="M86" s="31"/>
      <c r="O86" s="30" t="s">
        <v>74</v>
      </c>
      <c r="P86" s="30"/>
      <c r="Q86" s="30"/>
      <c r="R86" s="30"/>
      <c r="S86" s="30"/>
      <c r="T86" s="30"/>
    </row>
  </sheetData>
  <mergeCells count="79">
    <mergeCell ref="A1:K1"/>
    <mergeCell ref="A2:D2"/>
    <mergeCell ref="E2:K2"/>
    <mergeCell ref="A76:F76"/>
    <mergeCell ref="H86:M86"/>
    <mergeCell ref="O86:T86"/>
    <mergeCell ref="A8:A22"/>
    <mergeCell ref="A27:A31"/>
    <mergeCell ref="A36:A40"/>
    <mergeCell ref="A45:A49"/>
    <mergeCell ref="A54:A58"/>
    <mergeCell ref="A59:A63"/>
    <mergeCell ref="A68:A72"/>
    <mergeCell ref="B8:B22"/>
    <mergeCell ref="C8:C22"/>
    <mergeCell ref="E27:E31"/>
    <mergeCell ref="E36:E40"/>
    <mergeCell ref="E45:E49"/>
    <mergeCell ref="E54:E58"/>
    <mergeCell ref="E59:E63"/>
    <mergeCell ref="E68:E72"/>
    <mergeCell ref="F27:F31"/>
    <mergeCell ref="F36:F40"/>
    <mergeCell ref="F45:F49"/>
    <mergeCell ref="F54:F63"/>
    <mergeCell ref="F68:F72"/>
    <mergeCell ref="H8:H12"/>
    <mergeCell ref="H13:H17"/>
    <mergeCell ref="H18:H22"/>
    <mergeCell ref="H27:H31"/>
    <mergeCell ref="H36:H40"/>
    <mergeCell ref="H41:H45"/>
    <mergeCell ref="H46:H50"/>
    <mergeCell ref="H55:H59"/>
    <mergeCell ref="H60:H64"/>
    <mergeCell ref="H69:H73"/>
    <mergeCell ref="H78:H82"/>
    <mergeCell ref="J8:J12"/>
    <mergeCell ref="J13:J17"/>
    <mergeCell ref="J18:J22"/>
    <mergeCell ref="K8:K12"/>
    <mergeCell ref="K13:K17"/>
    <mergeCell ref="K18:K22"/>
    <mergeCell ref="L27:L31"/>
    <mergeCell ref="L36:L40"/>
    <mergeCell ref="L41:L45"/>
    <mergeCell ref="L46:L50"/>
    <mergeCell ref="L55:L59"/>
    <mergeCell ref="L60:L64"/>
    <mergeCell ref="L69:L73"/>
    <mergeCell ref="L78:L82"/>
    <mergeCell ref="M27:M31"/>
    <mergeCell ref="M36:M50"/>
    <mergeCell ref="M55:M64"/>
    <mergeCell ref="M69:M73"/>
    <mergeCell ref="M78:M82"/>
    <mergeCell ref="O27:O31"/>
    <mergeCell ref="O36:O40"/>
    <mergeCell ref="O41:O45"/>
    <mergeCell ref="O50:O54"/>
    <mergeCell ref="O55:O59"/>
    <mergeCell ref="O64:O68"/>
    <mergeCell ref="O73:O77"/>
    <mergeCell ref="O78:O82"/>
    <mergeCell ref="S27:S31"/>
    <mergeCell ref="S36:S40"/>
    <mergeCell ref="S41:S45"/>
    <mergeCell ref="S50:S54"/>
    <mergeCell ref="S55:S59"/>
    <mergeCell ref="S64:S68"/>
    <mergeCell ref="S73:S77"/>
    <mergeCell ref="S78:S82"/>
    <mergeCell ref="T27:T31"/>
    <mergeCell ref="T36:T45"/>
    <mergeCell ref="T50:T59"/>
    <mergeCell ref="T64:T68"/>
    <mergeCell ref="T73:T8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2025-01-07T00:35:47Z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3424668D1B2042C1A0EB7082A1A91EB2_13</vt:lpwstr>
  </property>
</Properties>
</file>