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<sst xmlns="http://schemas.openxmlformats.org/spreadsheetml/2006/main" count="249" uniqueCount="62">
  <si>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</si>
  <si>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</si>
  <si>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</si>
  <si>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联系人:华立马18556758129中通74100496870561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</si>
  <si>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</si>
  <si>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</si>
  <si>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</si>
  <si>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</si>
  <si>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</si>
  <si>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</si>
  <si>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</si>
  <si>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</si>
  <si>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</si>
  <si>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</si>
  <si>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</si>
  <si>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</si>
  <si>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</si>
  <si>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</si>
  <si>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</si>
  <si>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</si>
  <si>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</si>
  <si>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</si>
  <si>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</si>
  <si>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</si>
  <si>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</si>
  <si>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P25010225</t>
  </si>
  <si>
    <t xml:space="preserve">21 AULTH09845                                     </t>
  </si>
  <si>
    <t xml:space="preserve">S25010115 </t>
  </si>
  <si>
    <r>
      <rPr>
        <b/>
        <sz val="11"/>
        <rFont val="Calibri"/>
        <charset val="134"/>
      </rPr>
      <t>E8632AX-</t>
    </r>
    <r>
      <rPr>
        <b/>
        <sz val="11"/>
        <rFont val="宋体"/>
        <charset val="134"/>
      </rPr>
      <t>埃及</t>
    </r>
    <r>
      <rPr>
        <b/>
        <sz val="11"/>
        <rFont val="Calibri"/>
        <charset val="134"/>
      </rPr>
      <t xml:space="preserve">                                                                                        </t>
    </r>
  </si>
  <si>
    <t>36*35*21</t>
  </si>
  <si>
    <t>34*22*25</t>
  </si>
  <si>
    <t>总计</t>
  </si>
  <si>
    <t>颜色</t>
  </si>
  <si>
    <t>尺码</t>
  </si>
  <si>
    <t>生产数</t>
  </si>
  <si>
    <t>尺码段</t>
  </si>
  <si>
    <t>PO号</t>
  </si>
  <si>
    <t>款号</t>
  </si>
  <si>
    <t>BG721 - STONE</t>
  </si>
  <si>
    <t>S</t>
  </si>
  <si>
    <t>S-XXL</t>
  </si>
  <si>
    <t>无价格</t>
  </si>
  <si>
    <t>E8632AX</t>
  </si>
  <si>
    <t>BN571 - LT.BROWN</t>
  </si>
  <si>
    <t>M</t>
  </si>
  <si>
    <t>L</t>
  </si>
  <si>
    <t>XL</t>
  </si>
  <si>
    <t>XXL</t>
  </si>
  <si>
    <t>XS</t>
  </si>
  <si>
    <t>XS-XXL</t>
  </si>
  <si>
    <t>有价格</t>
  </si>
  <si>
    <t>1547337/1547558</t>
  </si>
  <si>
    <t>第1箱</t>
  </si>
  <si>
    <t>第4箱</t>
  </si>
  <si>
    <t>BK81 - BLACK</t>
  </si>
  <si>
    <t>GR169 - GREY</t>
  </si>
  <si>
    <t>第2箱</t>
  </si>
  <si>
    <t>第5箱</t>
  </si>
  <si>
    <t>BN116 - BROWN</t>
  </si>
  <si>
    <t>KH151 - Khaki</t>
  </si>
  <si>
    <t>第3箱</t>
  </si>
  <si>
    <t>第6箱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</si>
</sst>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8"/>
  <sheetViews>
    <sheetView tabSelected="1" workbookViewId="0">
      <selection activeCell="K14" sqref="A1:K1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5" t="s">
        <v>11</v>
      </c>
      <c r="J6" s="4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6" t="s">
        <v>22</v>
      </c>
      <c r="J7" s="46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14398</v>
      </c>
      <c r="F8" s="29"/>
      <c r="G8" s="29">
        <v>14846</v>
      </c>
      <c r="H8" s="30">
        <v>1</v>
      </c>
      <c r="I8" s="29"/>
      <c r="J8" s="29">
        <v>15.5</v>
      </c>
      <c r="K8" s="29" t="s">
        <v>29</v>
      </c>
    </row>
    <row r="9" spans="1:11">
      <c r="A9" s="31"/>
      <c r="B9" s="32"/>
      <c r="C9" s="32"/>
      <c r="D9" s="32"/>
      <c r="E9" s="29">
        <v>13429</v>
      </c>
      <c r="F9" s="29"/>
      <c r="G9" s="29">
        <v>13848</v>
      </c>
      <c r="H9" s="30">
        <v>2</v>
      </c>
      <c r="I9" s="29"/>
      <c r="J9" s="29">
        <v>14.6</v>
      </c>
      <c r="K9" s="29" t="s">
        <v>29</v>
      </c>
    </row>
    <row r="10" spans="1:11">
      <c r="A10" s="31"/>
      <c r="B10" s="32"/>
      <c r="C10" s="32"/>
      <c r="D10" s="32"/>
      <c r="E10" s="29">
        <v>9343</v>
      </c>
      <c r="F10" s="29"/>
      <c r="G10" s="29">
        <v>9639</v>
      </c>
      <c r="H10" s="30">
        <v>3</v>
      </c>
      <c r="I10" s="29"/>
      <c r="J10" s="29">
        <v>10.7</v>
      </c>
      <c r="K10" s="29" t="s">
        <v>29</v>
      </c>
    </row>
    <row r="11" spans="1:11">
      <c r="A11" s="31"/>
      <c r="B11" s="32"/>
      <c r="C11" s="32"/>
      <c r="D11" s="32"/>
      <c r="E11" s="29">
        <v>9847</v>
      </c>
      <c r="F11" s="29"/>
      <c r="G11" s="29">
        <v>10158</v>
      </c>
      <c r="H11" s="30">
        <v>4</v>
      </c>
      <c r="I11" s="29"/>
      <c r="J11" s="29">
        <v>11</v>
      </c>
      <c r="K11" s="29" t="s">
        <v>29</v>
      </c>
    </row>
    <row r="12" spans="1:11">
      <c r="A12" s="31"/>
      <c r="B12" s="32"/>
      <c r="C12" s="32"/>
      <c r="D12" s="32"/>
      <c r="E12" s="29">
        <v>10992</v>
      </c>
      <c r="F12" s="29"/>
      <c r="G12" s="29">
        <v>11338</v>
      </c>
      <c r="H12" s="30">
        <v>5</v>
      </c>
      <c r="I12" s="29"/>
      <c r="J12" s="29">
        <v>11.8</v>
      </c>
      <c r="K12" s="29" t="s">
        <v>30</v>
      </c>
    </row>
    <row r="13" spans="1:11">
      <c r="A13" s="33"/>
      <c r="B13" s="34"/>
      <c r="C13" s="34"/>
      <c r="D13" s="34"/>
      <c r="E13" s="29">
        <v>9374</v>
      </c>
      <c r="F13" s="29"/>
      <c r="G13" s="29">
        <v>9672</v>
      </c>
      <c r="H13" s="30">
        <v>6</v>
      </c>
      <c r="I13" s="29"/>
      <c r="J13" s="29">
        <v>10.1</v>
      </c>
      <c r="K13" s="29" t="s">
        <v>30</v>
      </c>
    </row>
    <row r="14" spans="1:11">
      <c r="A14" s="29" t="s">
        <v>31</v>
      </c>
      <c r="B14" s="29"/>
      <c r="C14" s="29"/>
      <c r="D14" s="29"/>
      <c r="E14" s="29">
        <f>SUM(E8:E13)</f>
        <v>67383</v>
      </c>
      <c r="F14" s="29"/>
      <c r="G14" s="29">
        <f>SUM(G8:G13)</f>
        <v>69501</v>
      </c>
      <c r="H14" s="30">
        <v>6</v>
      </c>
      <c r="I14" s="29"/>
      <c r="J14" s="29">
        <f>SUM(J8:J13)</f>
        <v>73.7</v>
      </c>
      <c r="K14" s="29"/>
    </row>
    <row r="17" spans="1:17">
      <c r="A17" s="35" t="s">
        <v>32</v>
      </c>
      <c r="B17" s="35" t="s">
        <v>33</v>
      </c>
      <c r="C17" s="36" t="s">
        <v>18</v>
      </c>
      <c r="D17" s="37" t="s">
        <v>34</v>
      </c>
      <c r="E17" s="35" t="s">
        <v>35</v>
      </c>
      <c r="F17" s="35"/>
      <c r="G17" s="35" t="s">
        <v>36</v>
      </c>
      <c r="H17" s="35" t="s">
        <v>37</v>
      </c>
      <c r="J17" s="35" t="s">
        <v>32</v>
      </c>
      <c r="K17" s="35" t="s">
        <v>33</v>
      </c>
      <c r="L17" s="36" t="s">
        <v>18</v>
      </c>
      <c r="M17" s="37" t="s">
        <v>34</v>
      </c>
      <c r="N17" s="35" t="s">
        <v>35</v>
      </c>
      <c r="O17" s="35"/>
      <c r="P17" s="35" t="s">
        <v>36</v>
      </c>
      <c r="Q17" s="35" t="s">
        <v>37</v>
      </c>
    </row>
    <row r="18" ht="15" spans="1:17">
      <c r="A18" s="38" t="s">
        <v>38</v>
      </c>
      <c r="B18" s="38" t="s">
        <v>39</v>
      </c>
      <c r="C18" s="36">
        <v>346.8</v>
      </c>
      <c r="D18" s="37">
        <f t="shared" ref="D18:D33" si="0">C18*1.03+1</f>
        <v>358.204</v>
      </c>
      <c r="E18" s="38" t="s">
        <v>40</v>
      </c>
      <c r="F18" s="39" t="s">
        <v>41</v>
      </c>
      <c r="G18" s="40">
        <v>1547336</v>
      </c>
      <c r="H18" s="38" t="s">
        <v>42</v>
      </c>
      <c r="J18" s="38" t="s">
        <v>43</v>
      </c>
      <c r="K18" s="38" t="s">
        <v>39</v>
      </c>
      <c r="L18" s="36">
        <v>612</v>
      </c>
      <c r="M18" s="37">
        <f t="shared" ref="M18:M33" si="1">L18*1.03+1</f>
        <v>631.36</v>
      </c>
      <c r="N18" s="38" t="s">
        <v>40</v>
      </c>
      <c r="O18" s="39" t="s">
        <v>41</v>
      </c>
      <c r="P18" s="40">
        <v>1547336</v>
      </c>
      <c r="Q18" s="38" t="s">
        <v>42</v>
      </c>
    </row>
    <row r="19" ht="15" spans="1:17">
      <c r="A19" s="38"/>
      <c r="B19" s="38" t="s">
        <v>44</v>
      </c>
      <c r="C19" s="36">
        <v>607.92</v>
      </c>
      <c r="D19" s="37">
        <f t="shared" si="0"/>
        <v>627.1576</v>
      </c>
      <c r="E19" s="38"/>
      <c r="F19" s="39"/>
      <c r="G19" s="40"/>
      <c r="H19" s="38"/>
      <c r="J19" s="38"/>
      <c r="K19" s="38" t="s">
        <v>44</v>
      </c>
      <c r="L19" s="36">
        <v>918</v>
      </c>
      <c r="M19" s="37">
        <f t="shared" si="1"/>
        <v>946.54</v>
      </c>
      <c r="N19" s="38"/>
      <c r="O19" s="39"/>
      <c r="P19" s="40"/>
      <c r="Q19" s="38"/>
    </row>
    <row r="20" ht="15" spans="1:17">
      <c r="A20" s="38"/>
      <c r="B20" s="38" t="s">
        <v>45</v>
      </c>
      <c r="C20" s="36">
        <v>561</v>
      </c>
      <c r="D20" s="37">
        <f t="shared" si="0"/>
        <v>578.83</v>
      </c>
      <c r="E20" s="38"/>
      <c r="F20" s="39"/>
      <c r="G20" s="40"/>
      <c r="H20" s="38"/>
      <c r="J20" s="38"/>
      <c r="K20" s="38" t="s">
        <v>45</v>
      </c>
      <c r="L20" s="36">
        <v>918</v>
      </c>
      <c r="M20" s="37">
        <f t="shared" si="1"/>
        <v>946.54</v>
      </c>
      <c r="N20" s="38"/>
      <c r="O20" s="39"/>
      <c r="P20" s="40"/>
      <c r="Q20" s="38"/>
    </row>
    <row r="21" ht="15" spans="1:17">
      <c r="A21" s="38"/>
      <c r="B21" s="38" t="s">
        <v>46</v>
      </c>
      <c r="C21" s="36">
        <v>408</v>
      </c>
      <c r="D21" s="37">
        <f t="shared" si="0"/>
        <v>421.24</v>
      </c>
      <c r="E21" s="38"/>
      <c r="F21" s="39"/>
      <c r="G21" s="40"/>
      <c r="H21" s="38"/>
      <c r="J21" s="38"/>
      <c r="K21" s="38" t="s">
        <v>46</v>
      </c>
      <c r="L21" s="36">
        <v>816</v>
      </c>
      <c r="M21" s="37">
        <f t="shared" si="1"/>
        <v>841.48</v>
      </c>
      <c r="N21" s="38"/>
      <c r="O21" s="39"/>
      <c r="P21" s="40"/>
      <c r="Q21" s="38"/>
    </row>
    <row r="22" ht="15" spans="1:17">
      <c r="A22" s="38"/>
      <c r="B22" s="38" t="s">
        <v>47</v>
      </c>
      <c r="C22" s="36">
        <v>153</v>
      </c>
      <c r="D22" s="37">
        <f t="shared" si="0"/>
        <v>158.59</v>
      </c>
      <c r="E22" s="38"/>
      <c r="F22" s="39"/>
      <c r="G22" s="40"/>
      <c r="H22" s="38"/>
      <c r="J22" s="38"/>
      <c r="K22" s="38" t="s">
        <v>47</v>
      </c>
      <c r="L22" s="36">
        <v>214.2</v>
      </c>
      <c r="M22" s="37">
        <f t="shared" si="1"/>
        <v>221.626</v>
      </c>
      <c r="N22" s="38"/>
      <c r="O22" s="39"/>
      <c r="P22" s="40"/>
      <c r="Q22" s="38"/>
    </row>
    <row r="23" ht="15" spans="1:17">
      <c r="A23" s="38" t="s">
        <v>38</v>
      </c>
      <c r="B23" s="38" t="s">
        <v>48</v>
      </c>
      <c r="C23" s="36">
        <v>59.16</v>
      </c>
      <c r="D23" s="37">
        <f t="shared" si="0"/>
        <v>61.9348</v>
      </c>
      <c r="E23" s="38" t="s">
        <v>49</v>
      </c>
      <c r="F23" s="39" t="s">
        <v>41</v>
      </c>
      <c r="G23" s="40">
        <v>1547339</v>
      </c>
      <c r="H23" s="38"/>
      <c r="J23" s="38" t="s">
        <v>43</v>
      </c>
      <c r="K23" s="38" t="s">
        <v>48</v>
      </c>
      <c r="L23" s="36">
        <v>12.24</v>
      </c>
      <c r="M23" s="37">
        <f t="shared" si="1"/>
        <v>13.6072</v>
      </c>
      <c r="N23" s="38" t="s">
        <v>49</v>
      </c>
      <c r="O23" s="39" t="s">
        <v>41</v>
      </c>
      <c r="P23" s="40">
        <v>1547338</v>
      </c>
      <c r="Q23" s="38"/>
    </row>
    <row r="24" ht="15" spans="1:17">
      <c r="A24" s="38"/>
      <c r="B24" s="38" t="s">
        <v>39</v>
      </c>
      <c r="C24" s="36">
        <v>234.6</v>
      </c>
      <c r="D24" s="37">
        <f t="shared" si="0"/>
        <v>242.638</v>
      </c>
      <c r="E24" s="38"/>
      <c r="F24" s="39"/>
      <c r="G24" s="40"/>
      <c r="H24" s="38"/>
      <c r="J24" s="38"/>
      <c r="K24" s="38" t="s">
        <v>39</v>
      </c>
      <c r="L24" s="36">
        <v>46.92</v>
      </c>
      <c r="M24" s="37">
        <f t="shared" si="1"/>
        <v>49.3276</v>
      </c>
      <c r="N24" s="38"/>
      <c r="O24" s="39"/>
      <c r="P24" s="40"/>
      <c r="Q24" s="38"/>
    </row>
    <row r="25" ht="15" spans="1:17">
      <c r="A25" s="38"/>
      <c r="B25" s="38" t="s">
        <v>44</v>
      </c>
      <c r="C25" s="36">
        <v>667.08</v>
      </c>
      <c r="D25" s="37">
        <f t="shared" si="0"/>
        <v>688.0924</v>
      </c>
      <c r="E25" s="38"/>
      <c r="F25" s="39"/>
      <c r="G25" s="40"/>
      <c r="H25" s="38"/>
      <c r="J25" s="38"/>
      <c r="K25" s="38" t="s">
        <v>44</v>
      </c>
      <c r="L25" s="36">
        <v>132.6</v>
      </c>
      <c r="M25" s="37">
        <f t="shared" si="1"/>
        <v>137.578</v>
      </c>
      <c r="N25" s="38"/>
      <c r="O25" s="39"/>
      <c r="P25" s="40"/>
      <c r="Q25" s="38"/>
    </row>
    <row r="26" ht="15" spans="1:17">
      <c r="A26" s="38"/>
      <c r="B26" s="38" t="s">
        <v>45</v>
      </c>
      <c r="C26" s="36">
        <v>561</v>
      </c>
      <c r="D26" s="37">
        <f t="shared" si="0"/>
        <v>578.83</v>
      </c>
      <c r="E26" s="38"/>
      <c r="F26" s="39"/>
      <c r="G26" s="40"/>
      <c r="H26" s="38"/>
      <c r="J26" s="38"/>
      <c r="K26" s="38" t="s">
        <v>45</v>
      </c>
      <c r="L26" s="36">
        <v>112.2</v>
      </c>
      <c r="M26" s="37">
        <f t="shared" si="1"/>
        <v>116.566</v>
      </c>
      <c r="N26" s="38"/>
      <c r="O26" s="39"/>
      <c r="P26" s="40"/>
      <c r="Q26" s="38"/>
    </row>
    <row r="27" ht="15" spans="1:17">
      <c r="A27" s="38"/>
      <c r="B27" s="38" t="s">
        <v>46</v>
      </c>
      <c r="C27" s="36">
        <v>344.76</v>
      </c>
      <c r="D27" s="37">
        <f t="shared" si="0"/>
        <v>356.1028</v>
      </c>
      <c r="E27" s="38"/>
      <c r="F27" s="39"/>
      <c r="G27" s="40"/>
      <c r="H27" s="38"/>
      <c r="J27" s="38"/>
      <c r="K27" s="38" t="s">
        <v>46</v>
      </c>
      <c r="L27" s="36">
        <v>69.36</v>
      </c>
      <c r="M27" s="37">
        <f t="shared" si="1"/>
        <v>72.4408</v>
      </c>
      <c r="N27" s="38"/>
      <c r="O27" s="39"/>
      <c r="P27" s="40"/>
      <c r="Q27" s="38"/>
    </row>
    <row r="28" ht="15" spans="1:17">
      <c r="A28" s="38"/>
      <c r="B28" s="38" t="s">
        <v>47</v>
      </c>
      <c r="C28" s="36">
        <v>173.4</v>
      </c>
      <c r="D28" s="37">
        <f t="shared" si="0"/>
        <v>179.602</v>
      </c>
      <c r="E28" s="38"/>
      <c r="F28" s="39"/>
      <c r="G28" s="40"/>
      <c r="H28" s="38"/>
      <c r="J28" s="38"/>
      <c r="K28" s="38" t="s">
        <v>47</v>
      </c>
      <c r="L28" s="36">
        <v>34.68</v>
      </c>
      <c r="M28" s="37">
        <f t="shared" si="1"/>
        <v>36.7204</v>
      </c>
      <c r="N28" s="38"/>
      <c r="O28" s="39"/>
      <c r="P28" s="40"/>
      <c r="Q28" s="38"/>
    </row>
    <row r="29" ht="15" spans="1:17">
      <c r="A29" s="38" t="s">
        <v>38</v>
      </c>
      <c r="B29" s="38" t="s">
        <v>39</v>
      </c>
      <c r="C29" s="36">
        <v>2570.4</v>
      </c>
      <c r="D29" s="37">
        <f t="shared" si="0"/>
        <v>2648.512</v>
      </c>
      <c r="E29" s="38" t="s">
        <v>40</v>
      </c>
      <c r="F29" s="39" t="s">
        <v>50</v>
      </c>
      <c r="G29" s="38" t="s">
        <v>51</v>
      </c>
      <c r="H29" s="38"/>
      <c r="J29" s="38" t="s">
        <v>43</v>
      </c>
      <c r="K29" s="38" t="s">
        <v>39</v>
      </c>
      <c r="L29" s="36">
        <v>1490.22</v>
      </c>
      <c r="M29" s="37">
        <f t="shared" si="1"/>
        <v>1535.9266</v>
      </c>
      <c r="N29" s="38" t="s">
        <v>40</v>
      </c>
      <c r="O29" s="39" t="s">
        <v>50</v>
      </c>
      <c r="P29" s="38">
        <v>1547337</v>
      </c>
      <c r="Q29" s="38"/>
    </row>
    <row r="30" ht="15" spans="1:17">
      <c r="A30" s="38"/>
      <c r="B30" s="38" t="s">
        <v>44</v>
      </c>
      <c r="C30" s="36">
        <v>2570.4</v>
      </c>
      <c r="D30" s="37">
        <f t="shared" si="0"/>
        <v>2648.512</v>
      </c>
      <c r="E30" s="38"/>
      <c r="F30" s="39"/>
      <c r="G30" s="38"/>
      <c r="H30" s="38"/>
      <c r="J30" s="38"/>
      <c r="K30" s="38" t="s">
        <v>44</v>
      </c>
      <c r="L30" s="36">
        <v>1490.22</v>
      </c>
      <c r="M30" s="37">
        <f t="shared" si="1"/>
        <v>1535.9266</v>
      </c>
      <c r="N30" s="38"/>
      <c r="O30" s="39"/>
      <c r="P30" s="38"/>
      <c r="Q30" s="38"/>
    </row>
    <row r="31" ht="15" spans="1:17">
      <c r="A31" s="38"/>
      <c r="B31" s="38" t="s">
        <v>45</v>
      </c>
      <c r="C31" s="36">
        <v>2570.4</v>
      </c>
      <c r="D31" s="37">
        <f t="shared" si="0"/>
        <v>2648.512</v>
      </c>
      <c r="E31" s="38"/>
      <c r="F31" s="39"/>
      <c r="G31" s="38"/>
      <c r="H31" s="38"/>
      <c r="J31" s="38"/>
      <c r="K31" s="38" t="s">
        <v>45</v>
      </c>
      <c r="L31" s="36">
        <v>1490.22</v>
      </c>
      <c r="M31" s="37">
        <f t="shared" si="1"/>
        <v>1535.9266</v>
      </c>
      <c r="N31" s="38"/>
      <c r="O31" s="39"/>
      <c r="P31" s="38"/>
      <c r="Q31" s="38"/>
    </row>
    <row r="32" ht="15" spans="1:17">
      <c r="A32" s="38"/>
      <c r="B32" s="38" t="s">
        <v>46</v>
      </c>
      <c r="C32" s="36">
        <v>1713.6</v>
      </c>
      <c r="D32" s="37">
        <f t="shared" si="0"/>
        <v>1766.008</v>
      </c>
      <c r="E32" s="38"/>
      <c r="F32" s="39"/>
      <c r="G32" s="38"/>
      <c r="H32" s="38"/>
      <c r="J32" s="38"/>
      <c r="K32" s="38" t="s">
        <v>46</v>
      </c>
      <c r="L32" s="36">
        <v>993.48</v>
      </c>
      <c r="M32" s="37">
        <f t="shared" si="1"/>
        <v>1024.2844</v>
      </c>
      <c r="N32" s="38"/>
      <c r="O32" s="39"/>
      <c r="P32" s="38"/>
      <c r="Q32" s="38"/>
    </row>
    <row r="33" ht="15" spans="1:17">
      <c r="A33" s="38"/>
      <c r="B33" s="38" t="s">
        <v>47</v>
      </c>
      <c r="C33" s="36">
        <v>856.8</v>
      </c>
      <c r="D33" s="37">
        <f t="shared" si="0"/>
        <v>883.504</v>
      </c>
      <c r="E33" s="38"/>
      <c r="F33" s="39"/>
      <c r="G33" s="38"/>
      <c r="H33" s="38"/>
      <c r="J33" s="38"/>
      <c r="K33" s="38" t="s">
        <v>47</v>
      </c>
      <c r="L33" s="36">
        <v>496.74</v>
      </c>
      <c r="M33" s="37">
        <f t="shared" si="1"/>
        <v>512.6422</v>
      </c>
      <c r="N33" s="38"/>
      <c r="O33" s="39"/>
      <c r="P33" s="38"/>
      <c r="Q33" s="38"/>
    </row>
    <row r="34" spans="1:17">
      <c r="A34" s="29" t="s">
        <v>31</v>
      </c>
      <c r="B34" s="29"/>
      <c r="C34" s="41">
        <f>SUM(C18:C33)</f>
        <v>14398.32</v>
      </c>
      <c r="D34" s="37">
        <f>SUM(D18:D33)</f>
        <v>14846.2696</v>
      </c>
      <c r="E34" s="29"/>
      <c r="F34" s="29"/>
      <c r="G34" s="29"/>
      <c r="H34" s="29"/>
      <c r="J34" s="29" t="s">
        <v>31</v>
      </c>
      <c r="K34" s="29"/>
      <c r="L34" s="41">
        <f>SUM(L18:L33)</f>
        <v>9847.08</v>
      </c>
      <c r="M34" s="37">
        <f>SUM(M18:M33)</f>
        <v>10158.4924</v>
      </c>
      <c r="N34" s="29"/>
      <c r="O34" s="29"/>
      <c r="P34" s="29"/>
      <c r="Q34" s="29"/>
    </row>
    <row r="35" spans="1:17">
      <c r="A35" s="42"/>
      <c r="B35" s="42"/>
      <c r="C35" s="43"/>
      <c r="D35" s="43"/>
      <c r="E35" s="42"/>
      <c r="F35" s="42"/>
      <c r="G35" s="42"/>
      <c r="H35" s="42"/>
      <c r="J35" s="42"/>
      <c r="K35" s="42"/>
      <c r="L35" s="43"/>
      <c r="M35" s="43"/>
      <c r="N35" s="42"/>
      <c r="O35" s="42"/>
      <c r="P35" s="42"/>
      <c r="Q35" s="42"/>
    </row>
    <row r="36" spans="1:17">
      <c r="A36" s="29" t="s">
        <v>52</v>
      </c>
      <c r="B36" s="29"/>
      <c r="C36" s="29"/>
      <c r="D36" s="29"/>
      <c r="E36" s="29"/>
      <c r="F36" s="29"/>
      <c r="G36" s="29"/>
      <c r="H36" s="29"/>
      <c r="J36" s="29" t="s">
        <v>53</v>
      </c>
      <c r="K36" s="29"/>
      <c r="L36" s="29"/>
      <c r="M36" s="29"/>
      <c r="N36" s="29"/>
      <c r="O36" s="29"/>
      <c r="P36" s="29"/>
      <c r="Q36" s="29"/>
    </row>
    <row r="37" spans="3:13">
      <c r="C37" s="44"/>
      <c r="D37" s="44"/>
      <c r="H37"/>
      <c r="L37" s="44"/>
      <c r="M37" s="44"/>
    </row>
    <row r="38" spans="1:17">
      <c r="A38" s="35" t="s">
        <v>32</v>
      </c>
      <c r="B38" s="35" t="s">
        <v>33</v>
      </c>
      <c r="C38" s="36" t="s">
        <v>18</v>
      </c>
      <c r="D38" s="37" t="s">
        <v>34</v>
      </c>
      <c r="E38" s="35" t="s">
        <v>35</v>
      </c>
      <c r="F38" s="35"/>
      <c r="G38" s="35" t="s">
        <v>36</v>
      </c>
      <c r="H38" s="35" t="s">
        <v>37</v>
      </c>
      <c r="J38" s="35" t="s">
        <v>32</v>
      </c>
      <c r="K38" s="35" t="s">
        <v>33</v>
      </c>
      <c r="L38" s="36" t="s">
        <v>18</v>
      </c>
      <c r="M38" s="37" t="s">
        <v>34</v>
      </c>
      <c r="N38" s="35" t="s">
        <v>35</v>
      </c>
      <c r="O38" s="35"/>
      <c r="P38" s="35" t="s">
        <v>36</v>
      </c>
      <c r="Q38" s="35" t="s">
        <v>37</v>
      </c>
    </row>
    <row r="39" ht="15" spans="1:17">
      <c r="A39" s="38" t="s">
        <v>54</v>
      </c>
      <c r="B39" s="38" t="s">
        <v>39</v>
      </c>
      <c r="C39" s="36">
        <v>510</v>
      </c>
      <c r="D39" s="37">
        <f t="shared" ref="D39:D54" si="2">C39*1.03+1</f>
        <v>526.3</v>
      </c>
      <c r="E39" s="38" t="s">
        <v>40</v>
      </c>
      <c r="F39" s="39" t="s">
        <v>41</v>
      </c>
      <c r="G39" s="40">
        <v>1547336</v>
      </c>
      <c r="H39" s="38" t="s">
        <v>42</v>
      </c>
      <c r="J39" s="38" t="s">
        <v>55</v>
      </c>
      <c r="K39" s="38" t="s">
        <v>39</v>
      </c>
      <c r="L39" s="36">
        <v>714</v>
      </c>
      <c r="M39" s="37">
        <f t="shared" ref="M39:M54" si="3">L39*1.03+1</f>
        <v>736.42</v>
      </c>
      <c r="N39" s="38" t="s">
        <v>40</v>
      </c>
      <c r="O39" s="39" t="s">
        <v>41</v>
      </c>
      <c r="P39" s="40">
        <v>1547336</v>
      </c>
      <c r="Q39" s="40" t="s">
        <v>42</v>
      </c>
    </row>
    <row r="40" ht="15" spans="1:17">
      <c r="A40" s="38"/>
      <c r="B40" s="38" t="s">
        <v>44</v>
      </c>
      <c r="C40" s="36">
        <v>683.4</v>
      </c>
      <c r="D40" s="37">
        <f t="shared" si="2"/>
        <v>704.902</v>
      </c>
      <c r="E40" s="38"/>
      <c r="F40" s="39"/>
      <c r="G40" s="40"/>
      <c r="H40" s="38"/>
      <c r="J40" s="38"/>
      <c r="K40" s="38" t="s">
        <v>44</v>
      </c>
      <c r="L40" s="36">
        <v>1122</v>
      </c>
      <c r="M40" s="37">
        <f t="shared" si="3"/>
        <v>1156.66</v>
      </c>
      <c r="N40" s="38"/>
      <c r="O40" s="39"/>
      <c r="P40" s="40"/>
      <c r="Q40" s="40"/>
    </row>
    <row r="41" ht="15" spans="1:17">
      <c r="A41" s="38"/>
      <c r="B41" s="38" t="s">
        <v>45</v>
      </c>
      <c r="C41" s="36">
        <v>632.4</v>
      </c>
      <c r="D41" s="37">
        <f t="shared" si="2"/>
        <v>652.372</v>
      </c>
      <c r="E41" s="38"/>
      <c r="F41" s="39"/>
      <c r="G41" s="40"/>
      <c r="H41" s="38"/>
      <c r="J41" s="38"/>
      <c r="K41" s="38" t="s">
        <v>45</v>
      </c>
      <c r="L41" s="36">
        <v>1020</v>
      </c>
      <c r="M41" s="37">
        <f t="shared" si="3"/>
        <v>1051.6</v>
      </c>
      <c r="N41" s="38"/>
      <c r="O41" s="39"/>
      <c r="P41" s="40"/>
      <c r="Q41" s="40"/>
    </row>
    <row r="42" ht="15" spans="1:17">
      <c r="A42" s="38"/>
      <c r="B42" s="38" t="s">
        <v>46</v>
      </c>
      <c r="C42" s="36">
        <v>479.4</v>
      </c>
      <c r="D42" s="37">
        <f t="shared" si="2"/>
        <v>494.782</v>
      </c>
      <c r="E42" s="38"/>
      <c r="F42" s="39"/>
      <c r="G42" s="40"/>
      <c r="H42" s="38"/>
      <c r="J42" s="38"/>
      <c r="K42" s="38" t="s">
        <v>46</v>
      </c>
      <c r="L42" s="36">
        <v>714</v>
      </c>
      <c r="M42" s="37">
        <f t="shared" si="3"/>
        <v>736.42</v>
      </c>
      <c r="N42" s="38"/>
      <c r="O42" s="39"/>
      <c r="P42" s="40"/>
      <c r="Q42" s="40"/>
    </row>
    <row r="43" ht="15" spans="1:17">
      <c r="A43" s="38"/>
      <c r="B43" s="38" t="s">
        <v>47</v>
      </c>
      <c r="C43" s="36">
        <v>214.2</v>
      </c>
      <c r="D43" s="37">
        <f t="shared" si="2"/>
        <v>221.626</v>
      </c>
      <c r="E43" s="38"/>
      <c r="F43" s="39"/>
      <c r="G43" s="40"/>
      <c r="H43" s="38"/>
      <c r="J43" s="38"/>
      <c r="K43" s="38" t="s">
        <v>47</v>
      </c>
      <c r="L43" s="36">
        <v>252.96</v>
      </c>
      <c r="M43" s="37">
        <f t="shared" si="3"/>
        <v>261.5488</v>
      </c>
      <c r="N43" s="38"/>
      <c r="O43" s="39"/>
      <c r="P43" s="40"/>
      <c r="Q43" s="40"/>
    </row>
    <row r="44" ht="15" spans="1:17">
      <c r="A44" s="38" t="s">
        <v>54</v>
      </c>
      <c r="B44" s="38" t="s">
        <v>48</v>
      </c>
      <c r="C44" s="36">
        <v>20.4</v>
      </c>
      <c r="D44" s="37">
        <f t="shared" si="2"/>
        <v>22.012</v>
      </c>
      <c r="E44" s="38" t="s">
        <v>49</v>
      </c>
      <c r="F44" s="39" t="s">
        <v>41</v>
      </c>
      <c r="G44" s="40">
        <v>1547339</v>
      </c>
      <c r="H44" s="38"/>
      <c r="J44" s="38" t="s">
        <v>55</v>
      </c>
      <c r="K44" s="38" t="s">
        <v>48</v>
      </c>
      <c r="L44" s="36">
        <v>14.28</v>
      </c>
      <c r="M44" s="37">
        <f t="shared" si="3"/>
        <v>15.7084</v>
      </c>
      <c r="N44" s="38" t="s">
        <v>49</v>
      </c>
      <c r="O44" s="39" t="s">
        <v>41</v>
      </c>
      <c r="P44" s="40">
        <v>1547338</v>
      </c>
      <c r="Q44" s="40"/>
    </row>
    <row r="45" ht="15" spans="1:17">
      <c r="A45" s="38"/>
      <c r="B45" s="38" t="s">
        <v>39</v>
      </c>
      <c r="C45" s="36">
        <v>81.6</v>
      </c>
      <c r="D45" s="37">
        <f t="shared" si="2"/>
        <v>85.048</v>
      </c>
      <c r="E45" s="38"/>
      <c r="F45" s="39"/>
      <c r="G45" s="40"/>
      <c r="H45" s="38"/>
      <c r="J45" s="38"/>
      <c r="K45" s="38" t="s">
        <v>39</v>
      </c>
      <c r="L45" s="36">
        <v>59.16</v>
      </c>
      <c r="M45" s="37">
        <f t="shared" si="3"/>
        <v>61.9348</v>
      </c>
      <c r="N45" s="38"/>
      <c r="O45" s="39"/>
      <c r="P45" s="40"/>
      <c r="Q45" s="40"/>
    </row>
    <row r="46" ht="15" spans="1:17">
      <c r="A46" s="38"/>
      <c r="B46" s="38" t="s">
        <v>44</v>
      </c>
      <c r="C46" s="36">
        <v>232.56</v>
      </c>
      <c r="D46" s="37">
        <f t="shared" si="2"/>
        <v>240.5368</v>
      </c>
      <c r="E46" s="38"/>
      <c r="F46" s="39"/>
      <c r="G46" s="40"/>
      <c r="H46" s="38"/>
      <c r="J46" s="38"/>
      <c r="K46" s="38" t="s">
        <v>44</v>
      </c>
      <c r="L46" s="36">
        <v>167.28</v>
      </c>
      <c r="M46" s="37">
        <f t="shared" si="3"/>
        <v>173.2984</v>
      </c>
      <c r="N46" s="38"/>
      <c r="O46" s="39"/>
      <c r="P46" s="40"/>
      <c r="Q46" s="40"/>
    </row>
    <row r="47" ht="15" spans="1:17">
      <c r="A47" s="38"/>
      <c r="B47" s="38" t="s">
        <v>45</v>
      </c>
      <c r="C47" s="36">
        <v>195.84</v>
      </c>
      <c r="D47" s="37">
        <f t="shared" si="2"/>
        <v>202.7152</v>
      </c>
      <c r="E47" s="38"/>
      <c r="F47" s="39"/>
      <c r="G47" s="40"/>
      <c r="H47" s="38"/>
      <c r="J47" s="38"/>
      <c r="K47" s="38" t="s">
        <v>45</v>
      </c>
      <c r="L47" s="36">
        <v>140.76</v>
      </c>
      <c r="M47" s="37">
        <f t="shared" si="3"/>
        <v>145.9828</v>
      </c>
      <c r="N47" s="38"/>
      <c r="O47" s="39"/>
      <c r="P47" s="40"/>
      <c r="Q47" s="40"/>
    </row>
    <row r="48" ht="15" spans="1:17">
      <c r="A48" s="38"/>
      <c r="B48" s="38" t="s">
        <v>46</v>
      </c>
      <c r="C48" s="36">
        <v>122.4</v>
      </c>
      <c r="D48" s="37">
        <f t="shared" si="2"/>
        <v>127.072</v>
      </c>
      <c r="E48" s="38"/>
      <c r="F48" s="39"/>
      <c r="G48" s="40"/>
      <c r="H48" s="38"/>
      <c r="J48" s="38"/>
      <c r="K48" s="38" t="s">
        <v>46</v>
      </c>
      <c r="L48" s="36">
        <v>85.68</v>
      </c>
      <c r="M48" s="37">
        <f t="shared" si="3"/>
        <v>89.2504</v>
      </c>
      <c r="N48" s="38"/>
      <c r="O48" s="39"/>
      <c r="P48" s="40"/>
      <c r="Q48" s="40"/>
    </row>
    <row r="49" ht="15" spans="1:17">
      <c r="A49" s="38"/>
      <c r="B49" s="38" t="s">
        <v>47</v>
      </c>
      <c r="C49" s="36">
        <v>61.2</v>
      </c>
      <c r="D49" s="37">
        <f t="shared" si="2"/>
        <v>64.036</v>
      </c>
      <c r="E49" s="38"/>
      <c r="F49" s="39"/>
      <c r="G49" s="40"/>
      <c r="H49" s="38"/>
      <c r="J49" s="38"/>
      <c r="K49" s="38" t="s">
        <v>47</v>
      </c>
      <c r="L49" s="36">
        <v>42.84</v>
      </c>
      <c r="M49" s="37">
        <f t="shared" si="3"/>
        <v>45.1252</v>
      </c>
      <c r="N49" s="38"/>
      <c r="O49" s="39"/>
      <c r="P49" s="40"/>
      <c r="Q49" s="40"/>
    </row>
    <row r="50" ht="15" spans="1:17">
      <c r="A50" s="38" t="s">
        <v>54</v>
      </c>
      <c r="B50" s="38" t="s">
        <v>39</v>
      </c>
      <c r="C50" s="36">
        <v>2548.98</v>
      </c>
      <c r="D50" s="37">
        <f t="shared" si="2"/>
        <v>2626.4494</v>
      </c>
      <c r="E50" s="38" t="s">
        <v>40</v>
      </c>
      <c r="F50" s="39" t="s">
        <v>50</v>
      </c>
      <c r="G50" s="38" t="s">
        <v>51</v>
      </c>
      <c r="H50" s="38"/>
      <c r="J50" s="38" t="s">
        <v>55</v>
      </c>
      <c r="K50" s="38" t="s">
        <v>39</v>
      </c>
      <c r="L50" s="36">
        <v>1664.64</v>
      </c>
      <c r="M50" s="37">
        <f t="shared" si="3"/>
        <v>1715.5792</v>
      </c>
      <c r="N50" s="38" t="s">
        <v>40</v>
      </c>
      <c r="O50" s="39" t="s">
        <v>50</v>
      </c>
      <c r="P50" s="38">
        <v>1547337</v>
      </c>
      <c r="Q50" s="40"/>
    </row>
    <row r="51" ht="15" spans="1:17">
      <c r="A51" s="38"/>
      <c r="B51" s="38" t="s">
        <v>44</v>
      </c>
      <c r="C51" s="36">
        <v>2548.98</v>
      </c>
      <c r="D51" s="37">
        <f t="shared" si="2"/>
        <v>2626.4494</v>
      </c>
      <c r="E51" s="38"/>
      <c r="F51" s="39"/>
      <c r="G51" s="38"/>
      <c r="H51" s="38"/>
      <c r="J51" s="38"/>
      <c r="K51" s="38" t="s">
        <v>44</v>
      </c>
      <c r="L51" s="36">
        <v>1664.64</v>
      </c>
      <c r="M51" s="37">
        <f t="shared" si="3"/>
        <v>1715.5792</v>
      </c>
      <c r="N51" s="38"/>
      <c r="O51" s="39"/>
      <c r="P51" s="38"/>
      <c r="Q51" s="40"/>
    </row>
    <row r="52" ht="15" spans="1:17">
      <c r="A52" s="38"/>
      <c r="B52" s="38" t="s">
        <v>45</v>
      </c>
      <c r="C52" s="36">
        <v>2548.98</v>
      </c>
      <c r="D52" s="37">
        <f t="shared" si="2"/>
        <v>2626.4494</v>
      </c>
      <c r="E52" s="38"/>
      <c r="F52" s="39"/>
      <c r="G52" s="38"/>
      <c r="H52" s="38"/>
      <c r="J52" s="38"/>
      <c r="K52" s="38" t="s">
        <v>45</v>
      </c>
      <c r="L52" s="36">
        <v>1664.64</v>
      </c>
      <c r="M52" s="37">
        <f t="shared" si="3"/>
        <v>1715.5792</v>
      </c>
      <c r="N52" s="38"/>
      <c r="O52" s="39"/>
      <c r="P52" s="38"/>
      <c r="Q52" s="40"/>
    </row>
    <row r="53" ht="15" spans="1:17">
      <c r="A53" s="38"/>
      <c r="B53" s="38" t="s">
        <v>46</v>
      </c>
      <c r="C53" s="36">
        <v>1699.32</v>
      </c>
      <c r="D53" s="37">
        <f t="shared" si="2"/>
        <v>1751.2996</v>
      </c>
      <c r="E53" s="38"/>
      <c r="F53" s="39"/>
      <c r="G53" s="38"/>
      <c r="H53" s="38"/>
      <c r="J53" s="38"/>
      <c r="K53" s="38" t="s">
        <v>46</v>
      </c>
      <c r="L53" s="36">
        <v>1109.76</v>
      </c>
      <c r="M53" s="37">
        <f t="shared" si="3"/>
        <v>1144.0528</v>
      </c>
      <c r="N53" s="38"/>
      <c r="O53" s="39"/>
      <c r="P53" s="38"/>
      <c r="Q53" s="40"/>
    </row>
    <row r="54" ht="15" spans="1:17">
      <c r="A54" s="38"/>
      <c r="B54" s="38" t="s">
        <v>47</v>
      </c>
      <c r="C54" s="36">
        <v>849.66</v>
      </c>
      <c r="D54" s="37">
        <f t="shared" si="2"/>
        <v>876.1498</v>
      </c>
      <c r="E54" s="38"/>
      <c r="F54" s="39"/>
      <c r="G54" s="38"/>
      <c r="H54" s="38"/>
      <c r="J54" s="38"/>
      <c r="K54" s="38" t="s">
        <v>47</v>
      </c>
      <c r="L54" s="36">
        <v>554.88</v>
      </c>
      <c r="M54" s="37">
        <f t="shared" si="3"/>
        <v>572.5264</v>
      </c>
      <c r="N54" s="38"/>
      <c r="O54" s="39"/>
      <c r="P54" s="38"/>
      <c r="Q54" s="40"/>
    </row>
    <row r="55" spans="1:17">
      <c r="A55" s="29" t="s">
        <v>31</v>
      </c>
      <c r="B55" s="29"/>
      <c r="C55" s="41">
        <f>SUM(C39:C54)</f>
        <v>13429.32</v>
      </c>
      <c r="D55" s="37">
        <f>SUM(D39:D54)</f>
        <v>13848.1996</v>
      </c>
      <c r="E55" s="29"/>
      <c r="F55" s="29"/>
      <c r="G55" s="29"/>
      <c r="H55" s="29"/>
      <c r="J55" s="29" t="s">
        <v>31</v>
      </c>
      <c r="K55" s="29"/>
      <c r="L55" s="41">
        <f>SUM(L39:L54)</f>
        <v>10991.52</v>
      </c>
      <c r="M55" s="37">
        <f>SUM(M39:M54)</f>
        <v>11337.2656</v>
      </c>
      <c r="N55" s="29"/>
      <c r="O55" s="29"/>
      <c r="P55" s="29"/>
      <c r="Q55" s="29"/>
    </row>
    <row r="56" spans="1:17">
      <c r="A56" s="42"/>
      <c r="B56" s="42"/>
      <c r="C56" s="43"/>
      <c r="D56" s="43"/>
      <c r="E56" s="42"/>
      <c r="F56" s="42"/>
      <c r="G56" s="42"/>
      <c r="H56" s="42"/>
      <c r="J56" s="42"/>
      <c r="K56" s="42"/>
      <c r="L56" s="43"/>
      <c r="M56" s="43"/>
      <c r="N56" s="42"/>
      <c r="O56" s="42"/>
      <c r="P56" s="42"/>
      <c r="Q56" s="42"/>
    </row>
    <row r="57" spans="1:17">
      <c r="A57" s="29" t="s">
        <v>56</v>
      </c>
      <c r="B57" s="29"/>
      <c r="C57" s="29"/>
      <c r="D57" s="29"/>
      <c r="E57" s="29"/>
      <c r="F57" s="29"/>
      <c r="G57" s="29"/>
      <c r="H57" s="29"/>
      <c r="J57" s="29" t="s">
        <v>57</v>
      </c>
      <c r="K57" s="29"/>
      <c r="L57" s="29"/>
      <c r="M57" s="29"/>
      <c r="N57" s="29"/>
      <c r="O57" s="29"/>
      <c r="P57" s="29"/>
      <c r="Q57" s="29"/>
    </row>
    <row r="58" spans="3:13">
      <c r="C58" s="44"/>
      <c r="D58" s="44"/>
      <c r="H58"/>
      <c r="L58" s="44"/>
      <c r="M58" s="44"/>
    </row>
    <row r="59" spans="1:17">
      <c r="A59" s="35" t="s">
        <v>32</v>
      </c>
      <c r="B59" s="35" t="s">
        <v>33</v>
      </c>
      <c r="C59" s="36" t="s">
        <v>18</v>
      </c>
      <c r="D59" s="36" t="s">
        <v>34</v>
      </c>
      <c r="E59" s="35" t="s">
        <v>35</v>
      </c>
      <c r="F59" s="35"/>
      <c r="G59" s="35" t="s">
        <v>36</v>
      </c>
      <c r="H59" s="35" t="s">
        <v>37</v>
      </c>
      <c r="J59" s="35" t="s">
        <v>32</v>
      </c>
      <c r="K59" s="35" t="s">
        <v>33</v>
      </c>
      <c r="L59" s="36" t="s">
        <v>18</v>
      </c>
      <c r="M59" s="37" t="s">
        <v>34</v>
      </c>
      <c r="N59" s="35" t="s">
        <v>35</v>
      </c>
      <c r="O59" s="35"/>
      <c r="P59" s="35" t="s">
        <v>36</v>
      </c>
      <c r="Q59" s="35" t="s">
        <v>37</v>
      </c>
    </row>
    <row r="60" ht="15" spans="1:17">
      <c r="A60" s="38" t="s">
        <v>58</v>
      </c>
      <c r="B60" s="38" t="s">
        <v>39</v>
      </c>
      <c r="C60" s="36">
        <v>540.6</v>
      </c>
      <c r="D60" s="36">
        <f t="shared" ref="D60:D75" si="4">C60*1.03+1</f>
        <v>557.818</v>
      </c>
      <c r="E60" s="38" t="s">
        <v>40</v>
      </c>
      <c r="F60" s="39" t="s">
        <v>41</v>
      </c>
      <c r="G60" s="40">
        <v>1547336</v>
      </c>
      <c r="H60" s="38" t="s">
        <v>42</v>
      </c>
      <c r="J60" s="47" t="s">
        <v>59</v>
      </c>
      <c r="K60" s="38" t="s">
        <v>39</v>
      </c>
      <c r="L60" s="36">
        <v>469.2</v>
      </c>
      <c r="M60" s="37">
        <f t="shared" ref="M60:M75" si="5">L60*1.03+1</f>
        <v>484.276</v>
      </c>
      <c r="N60" s="47" t="s">
        <v>40</v>
      </c>
      <c r="O60" s="48" t="s">
        <v>41</v>
      </c>
      <c r="P60" s="49">
        <v>1547336</v>
      </c>
      <c r="Q60" s="47" t="s">
        <v>42</v>
      </c>
    </row>
    <row r="61" ht="15" spans="1:17">
      <c r="A61" s="38"/>
      <c r="B61" s="38" t="s">
        <v>44</v>
      </c>
      <c r="C61" s="36">
        <v>948.6</v>
      </c>
      <c r="D61" s="36">
        <f t="shared" si="4"/>
        <v>978.058</v>
      </c>
      <c r="E61" s="38"/>
      <c r="F61" s="39"/>
      <c r="G61" s="40"/>
      <c r="H61" s="38"/>
      <c r="J61" s="50"/>
      <c r="K61" s="38" t="s">
        <v>44</v>
      </c>
      <c r="L61" s="36">
        <v>775.2</v>
      </c>
      <c r="M61" s="37">
        <f t="shared" si="5"/>
        <v>799.456</v>
      </c>
      <c r="N61" s="50"/>
      <c r="O61" s="51"/>
      <c r="P61" s="52"/>
      <c r="Q61" s="50"/>
    </row>
    <row r="62" ht="15" spans="1:17">
      <c r="A62" s="38"/>
      <c r="B62" s="38" t="s">
        <v>45</v>
      </c>
      <c r="C62" s="36">
        <v>846.6</v>
      </c>
      <c r="D62" s="36">
        <f t="shared" si="4"/>
        <v>872.998</v>
      </c>
      <c r="E62" s="38"/>
      <c r="F62" s="39"/>
      <c r="G62" s="40"/>
      <c r="H62" s="38"/>
      <c r="J62" s="50"/>
      <c r="K62" s="38" t="s">
        <v>45</v>
      </c>
      <c r="L62" s="36">
        <v>730.32</v>
      </c>
      <c r="M62" s="37">
        <f t="shared" si="5"/>
        <v>753.2296</v>
      </c>
      <c r="N62" s="50"/>
      <c r="O62" s="51"/>
      <c r="P62" s="52"/>
      <c r="Q62" s="50"/>
    </row>
    <row r="63" ht="15" spans="1:17">
      <c r="A63" s="38"/>
      <c r="B63" s="38" t="s">
        <v>46</v>
      </c>
      <c r="C63" s="36">
        <v>601.8</v>
      </c>
      <c r="D63" s="36">
        <f t="shared" si="4"/>
        <v>620.854</v>
      </c>
      <c r="E63" s="38"/>
      <c r="F63" s="39"/>
      <c r="G63" s="40"/>
      <c r="H63" s="38"/>
      <c r="J63" s="50"/>
      <c r="K63" s="38" t="s">
        <v>46</v>
      </c>
      <c r="L63" s="36">
        <v>528.36</v>
      </c>
      <c r="M63" s="37">
        <f t="shared" si="5"/>
        <v>545.2108</v>
      </c>
      <c r="N63" s="50"/>
      <c r="O63" s="51"/>
      <c r="P63" s="52"/>
      <c r="Q63" s="50"/>
    </row>
    <row r="64" ht="15" spans="1:17">
      <c r="A64" s="38"/>
      <c r="B64" s="38" t="s">
        <v>47</v>
      </c>
      <c r="C64" s="36">
        <v>208.08</v>
      </c>
      <c r="D64" s="36">
        <f t="shared" si="4"/>
        <v>215.3224</v>
      </c>
      <c r="E64" s="38"/>
      <c r="F64" s="39"/>
      <c r="G64" s="40"/>
      <c r="H64" s="38"/>
      <c r="J64" s="53"/>
      <c r="K64" s="38" t="s">
        <v>47</v>
      </c>
      <c r="L64" s="36">
        <v>153</v>
      </c>
      <c r="M64" s="37">
        <f t="shared" si="5"/>
        <v>158.59</v>
      </c>
      <c r="N64" s="53"/>
      <c r="O64" s="54"/>
      <c r="P64" s="55"/>
      <c r="Q64" s="50"/>
    </row>
    <row r="65" ht="15" spans="1:17">
      <c r="A65" s="38" t="s">
        <v>58</v>
      </c>
      <c r="B65" s="38" t="s">
        <v>48</v>
      </c>
      <c r="C65" s="36">
        <v>12.24</v>
      </c>
      <c r="D65" s="36">
        <f t="shared" si="4"/>
        <v>13.6072</v>
      </c>
      <c r="E65" s="38" t="s">
        <v>49</v>
      </c>
      <c r="F65" s="39" t="s">
        <v>41</v>
      </c>
      <c r="G65" s="40">
        <v>1547338</v>
      </c>
      <c r="H65" s="38"/>
      <c r="J65" s="47" t="s">
        <v>59</v>
      </c>
      <c r="K65" s="38" t="s">
        <v>48</v>
      </c>
      <c r="L65" s="36">
        <v>34.68</v>
      </c>
      <c r="M65" s="37">
        <f t="shared" si="5"/>
        <v>36.7204</v>
      </c>
      <c r="N65" s="47" t="s">
        <v>49</v>
      </c>
      <c r="O65" s="48" t="s">
        <v>41</v>
      </c>
      <c r="P65" s="49">
        <v>1547338</v>
      </c>
      <c r="Q65" s="50"/>
    </row>
    <row r="66" ht="15" spans="1:17">
      <c r="A66" s="38"/>
      <c r="B66" s="38" t="s">
        <v>39</v>
      </c>
      <c r="C66" s="36">
        <v>46.92</v>
      </c>
      <c r="D66" s="36">
        <f t="shared" si="4"/>
        <v>49.3276</v>
      </c>
      <c r="E66" s="38"/>
      <c r="F66" s="39"/>
      <c r="G66" s="40"/>
      <c r="H66" s="38"/>
      <c r="J66" s="50"/>
      <c r="K66" s="38" t="s">
        <v>39</v>
      </c>
      <c r="L66" s="36">
        <v>140.76</v>
      </c>
      <c r="M66" s="37">
        <f t="shared" si="5"/>
        <v>145.9828</v>
      </c>
      <c r="N66" s="50"/>
      <c r="O66" s="51"/>
      <c r="P66" s="52"/>
      <c r="Q66" s="50"/>
    </row>
    <row r="67" ht="15" spans="1:17">
      <c r="A67" s="38"/>
      <c r="B67" s="38" t="s">
        <v>44</v>
      </c>
      <c r="C67" s="36">
        <v>132.6</v>
      </c>
      <c r="D67" s="36">
        <f t="shared" si="4"/>
        <v>137.578</v>
      </c>
      <c r="E67" s="38"/>
      <c r="F67" s="39"/>
      <c r="G67" s="40"/>
      <c r="H67" s="38"/>
      <c r="J67" s="50"/>
      <c r="K67" s="38" t="s">
        <v>44</v>
      </c>
      <c r="L67" s="36">
        <v>399.84</v>
      </c>
      <c r="M67" s="37">
        <f t="shared" si="5"/>
        <v>412.8352</v>
      </c>
      <c r="N67" s="50"/>
      <c r="O67" s="51"/>
      <c r="P67" s="52"/>
      <c r="Q67" s="50"/>
    </row>
    <row r="68" ht="15" spans="1:17">
      <c r="A68" s="38"/>
      <c r="B68" s="38" t="s">
        <v>45</v>
      </c>
      <c r="C68" s="36">
        <v>112.2</v>
      </c>
      <c r="D68" s="36">
        <f t="shared" si="4"/>
        <v>116.566</v>
      </c>
      <c r="E68" s="38"/>
      <c r="F68" s="39"/>
      <c r="G68" s="40"/>
      <c r="H68" s="38"/>
      <c r="J68" s="50"/>
      <c r="K68" s="38" t="s">
        <v>45</v>
      </c>
      <c r="L68" s="36">
        <v>336.6</v>
      </c>
      <c r="M68" s="37">
        <f t="shared" si="5"/>
        <v>347.698</v>
      </c>
      <c r="N68" s="50"/>
      <c r="O68" s="51"/>
      <c r="P68" s="52"/>
      <c r="Q68" s="50"/>
    </row>
    <row r="69" ht="15" spans="1:17">
      <c r="A69" s="38"/>
      <c r="B69" s="38" t="s">
        <v>46</v>
      </c>
      <c r="C69" s="36">
        <v>69.36</v>
      </c>
      <c r="D69" s="36">
        <f t="shared" si="4"/>
        <v>72.4408</v>
      </c>
      <c r="E69" s="38"/>
      <c r="F69" s="39"/>
      <c r="G69" s="40"/>
      <c r="H69" s="38"/>
      <c r="J69" s="50"/>
      <c r="K69" s="38" t="s">
        <v>46</v>
      </c>
      <c r="L69" s="36">
        <v>206.04</v>
      </c>
      <c r="M69" s="37">
        <f t="shared" si="5"/>
        <v>213.2212</v>
      </c>
      <c r="N69" s="50"/>
      <c r="O69" s="51"/>
      <c r="P69" s="52"/>
      <c r="Q69" s="50"/>
    </row>
    <row r="70" ht="15" spans="1:17">
      <c r="A70" s="38"/>
      <c r="B70" s="38" t="s">
        <v>47</v>
      </c>
      <c r="C70" s="36">
        <v>34.68</v>
      </c>
      <c r="D70" s="36">
        <f t="shared" si="4"/>
        <v>36.7204</v>
      </c>
      <c r="E70" s="38"/>
      <c r="F70" s="39"/>
      <c r="G70" s="40"/>
      <c r="H70" s="38"/>
      <c r="J70" s="53"/>
      <c r="K70" s="38" t="s">
        <v>47</v>
      </c>
      <c r="L70" s="36">
        <v>104.04</v>
      </c>
      <c r="M70" s="37">
        <f t="shared" si="5"/>
        <v>108.1612</v>
      </c>
      <c r="N70" s="53"/>
      <c r="O70" s="54"/>
      <c r="P70" s="55"/>
      <c r="Q70" s="50"/>
    </row>
    <row r="71" ht="15" spans="1:17">
      <c r="A71" s="38" t="s">
        <v>58</v>
      </c>
      <c r="B71" s="38" t="s">
        <v>39</v>
      </c>
      <c r="C71" s="36">
        <v>1447.38</v>
      </c>
      <c r="D71" s="36">
        <f t="shared" si="4"/>
        <v>1491.8014</v>
      </c>
      <c r="E71" s="38" t="s">
        <v>40</v>
      </c>
      <c r="F71" s="39" t="s">
        <v>50</v>
      </c>
      <c r="G71" s="38">
        <v>1547337</v>
      </c>
      <c r="H71" s="38"/>
      <c r="J71" s="47" t="s">
        <v>59</v>
      </c>
      <c r="K71" s="38" t="s">
        <v>39</v>
      </c>
      <c r="L71" s="36">
        <v>1373.94</v>
      </c>
      <c r="M71" s="37">
        <f t="shared" si="5"/>
        <v>1416.1582</v>
      </c>
      <c r="N71" s="47" t="s">
        <v>40</v>
      </c>
      <c r="O71" s="48" t="s">
        <v>50</v>
      </c>
      <c r="P71" s="47">
        <v>1547337</v>
      </c>
      <c r="Q71" s="50"/>
    </row>
    <row r="72" ht="15" spans="1:17">
      <c r="A72" s="38"/>
      <c r="B72" s="38" t="s">
        <v>44</v>
      </c>
      <c r="C72" s="36">
        <v>1447.38</v>
      </c>
      <c r="D72" s="36">
        <f t="shared" si="4"/>
        <v>1491.8014</v>
      </c>
      <c r="E72" s="38"/>
      <c r="F72" s="39"/>
      <c r="G72" s="38"/>
      <c r="H72" s="38"/>
      <c r="J72" s="50"/>
      <c r="K72" s="38" t="s">
        <v>44</v>
      </c>
      <c r="L72" s="36">
        <v>1373.94</v>
      </c>
      <c r="M72" s="37">
        <f t="shared" si="5"/>
        <v>1416.1582</v>
      </c>
      <c r="N72" s="50"/>
      <c r="O72" s="51"/>
      <c r="P72" s="50"/>
      <c r="Q72" s="50"/>
    </row>
    <row r="73" ht="15" spans="1:17">
      <c r="A73" s="38"/>
      <c r="B73" s="38" t="s">
        <v>45</v>
      </c>
      <c r="C73" s="36">
        <v>1447.38</v>
      </c>
      <c r="D73" s="36">
        <f t="shared" si="4"/>
        <v>1491.8014</v>
      </c>
      <c r="E73" s="38"/>
      <c r="F73" s="39"/>
      <c r="G73" s="38"/>
      <c r="H73" s="38"/>
      <c r="J73" s="50"/>
      <c r="K73" s="38" t="s">
        <v>45</v>
      </c>
      <c r="L73" s="36">
        <v>1373.94</v>
      </c>
      <c r="M73" s="37">
        <f t="shared" si="5"/>
        <v>1416.1582</v>
      </c>
      <c r="N73" s="50"/>
      <c r="O73" s="51"/>
      <c r="P73" s="50"/>
      <c r="Q73" s="50"/>
    </row>
    <row r="74" ht="15" spans="1:17">
      <c r="A74" s="38"/>
      <c r="B74" s="38" t="s">
        <v>46</v>
      </c>
      <c r="C74" s="36">
        <v>964.92</v>
      </c>
      <c r="D74" s="36">
        <f t="shared" si="4"/>
        <v>994.8676</v>
      </c>
      <c r="E74" s="38"/>
      <c r="F74" s="39"/>
      <c r="G74" s="38"/>
      <c r="H74" s="38"/>
      <c r="J74" s="50"/>
      <c r="K74" s="38" t="s">
        <v>46</v>
      </c>
      <c r="L74" s="36">
        <v>915.96</v>
      </c>
      <c r="M74" s="37">
        <f t="shared" si="5"/>
        <v>944.4388</v>
      </c>
      <c r="N74" s="50"/>
      <c r="O74" s="51"/>
      <c r="P74" s="50"/>
      <c r="Q74" s="50"/>
    </row>
    <row r="75" ht="15" spans="1:17">
      <c r="A75" s="38"/>
      <c r="B75" s="38" t="s">
        <v>47</v>
      </c>
      <c r="C75" s="36">
        <v>482.46</v>
      </c>
      <c r="D75" s="36">
        <f t="shared" si="4"/>
        <v>497.9338</v>
      </c>
      <c r="E75" s="38"/>
      <c r="F75" s="39"/>
      <c r="G75" s="38"/>
      <c r="H75" s="38"/>
      <c r="J75" s="53"/>
      <c r="K75" s="38" t="s">
        <v>47</v>
      </c>
      <c r="L75" s="36">
        <v>457.98</v>
      </c>
      <c r="M75" s="37">
        <f t="shared" si="5"/>
        <v>472.7194</v>
      </c>
      <c r="N75" s="53"/>
      <c r="O75" s="54"/>
      <c r="P75" s="53"/>
      <c r="Q75" s="53"/>
    </row>
    <row r="76" spans="1:17">
      <c r="A76" s="29" t="s">
        <v>31</v>
      </c>
      <c r="B76" s="29"/>
      <c r="C76" s="41">
        <f>SUM(C60:C75)</f>
        <v>9343.2</v>
      </c>
      <c r="D76" s="41">
        <f>SUM(D60:D75)</f>
        <v>9639.496</v>
      </c>
      <c r="E76" s="29"/>
      <c r="F76" s="29"/>
      <c r="G76" s="29"/>
      <c r="H76" s="29"/>
      <c r="J76" s="35" t="s">
        <v>31</v>
      </c>
      <c r="K76" s="35"/>
      <c r="L76" s="36">
        <f>SUM(L60:L75)</f>
        <v>9373.8</v>
      </c>
      <c r="M76" s="37">
        <f>SUM(M60:M75)</f>
        <v>9671.014</v>
      </c>
      <c r="N76" s="35"/>
      <c r="O76" s="35"/>
      <c r="P76" s="35"/>
      <c r="Q76" s="35"/>
    </row>
    <row r="78" spans="1:17">
      <c r="A78" s="29" t="s">
        <v>60</v>
      </c>
      <c r="B78" s="29"/>
      <c r="C78" s="29"/>
      <c r="D78" s="29"/>
      <c r="E78" s="29"/>
      <c r="F78" s="29"/>
      <c r="G78" s="29"/>
      <c r="H78" s="29"/>
      <c r="J78" s="29" t="s">
        <v>61</v>
      </c>
      <c r="K78" s="29"/>
      <c r="L78" s="29"/>
      <c r="M78" s="29"/>
      <c r="N78" s="29"/>
      <c r="O78" s="29"/>
      <c r="P78" s="29"/>
      <c r="Q78" s="29"/>
    </row>
  </sheetData>
  <mergeCells count="93">
    <mergeCell ref="A1:K1"/>
    <mergeCell ref="A2:D2"/>
    <mergeCell ref="E2:K2"/>
    <mergeCell ref="A36:H36"/>
    <mergeCell ref="J36:Q36"/>
    <mergeCell ref="A57:H57"/>
    <mergeCell ref="J57:Q57"/>
    <mergeCell ref="A78:H78"/>
    <mergeCell ref="J78:Q78"/>
    <mergeCell ref="A8:A13"/>
    <mergeCell ref="A18:A22"/>
    <mergeCell ref="A23:A28"/>
    <mergeCell ref="A29:A33"/>
    <mergeCell ref="A39:A43"/>
    <mergeCell ref="A44:A49"/>
    <mergeCell ref="A50:A54"/>
    <mergeCell ref="A60:A64"/>
    <mergeCell ref="A65:A70"/>
    <mergeCell ref="A71:A75"/>
    <mergeCell ref="B8:B13"/>
    <mergeCell ref="C8:C13"/>
    <mergeCell ref="D8:D13"/>
    <mergeCell ref="E18:E22"/>
    <mergeCell ref="E23:E28"/>
    <mergeCell ref="E29:E33"/>
    <mergeCell ref="E39:E43"/>
    <mergeCell ref="E44:E49"/>
    <mergeCell ref="E50:E54"/>
    <mergeCell ref="E60:E64"/>
    <mergeCell ref="E65:E70"/>
    <mergeCell ref="E71:E75"/>
    <mergeCell ref="F18:F22"/>
    <mergeCell ref="F23:F28"/>
    <mergeCell ref="F29:F33"/>
    <mergeCell ref="F39:F43"/>
    <mergeCell ref="F44:F49"/>
    <mergeCell ref="F50:F54"/>
    <mergeCell ref="F60:F64"/>
    <mergeCell ref="F65:F70"/>
    <mergeCell ref="F71:F75"/>
    <mergeCell ref="G18:G22"/>
    <mergeCell ref="G23:G28"/>
    <mergeCell ref="G29:G33"/>
    <mergeCell ref="G39:G43"/>
    <mergeCell ref="G44:G49"/>
    <mergeCell ref="G50:G54"/>
    <mergeCell ref="G60:G64"/>
    <mergeCell ref="G65:G70"/>
    <mergeCell ref="G71:G75"/>
    <mergeCell ref="H18:H33"/>
    <mergeCell ref="H39:H54"/>
    <mergeCell ref="H60:H75"/>
    <mergeCell ref="J18:J22"/>
    <mergeCell ref="J23:J28"/>
    <mergeCell ref="J29:J33"/>
    <mergeCell ref="J39:J43"/>
    <mergeCell ref="J44:J49"/>
    <mergeCell ref="J50:J54"/>
    <mergeCell ref="J60:J64"/>
    <mergeCell ref="J65:J70"/>
    <mergeCell ref="J71:J75"/>
    <mergeCell ref="N18:N22"/>
    <mergeCell ref="N23:N28"/>
    <mergeCell ref="N29:N33"/>
    <mergeCell ref="N39:N43"/>
    <mergeCell ref="N44:N49"/>
    <mergeCell ref="N50:N54"/>
    <mergeCell ref="N60:N64"/>
    <mergeCell ref="N65:N70"/>
    <mergeCell ref="N71:N75"/>
    <mergeCell ref="O18:O22"/>
    <mergeCell ref="O23:O28"/>
    <mergeCell ref="O29:O33"/>
    <mergeCell ref="O39:O43"/>
    <mergeCell ref="O44:O49"/>
    <mergeCell ref="O50:O54"/>
    <mergeCell ref="O60:O64"/>
    <mergeCell ref="O65:O70"/>
    <mergeCell ref="O71:O75"/>
    <mergeCell ref="P18:P22"/>
    <mergeCell ref="P23:P28"/>
    <mergeCell ref="P29:P33"/>
    <mergeCell ref="P39:P43"/>
    <mergeCell ref="P44:P49"/>
    <mergeCell ref="P50:P54"/>
    <mergeCell ref="P60:P64"/>
    <mergeCell ref="P65:P70"/>
    <mergeCell ref="P71:P75"/>
    <mergeCell ref="Q18:Q33"/>
    <mergeCell ref="Q39:Q54"/>
    <mergeCell ref="Q60:Q75"/>
    <mergeCell ref="A3:D4"/>
    <mergeCell ref="E3:K4"/>
  </mergeCells>
  <pageMargins left="0.7" right="0.7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2025-01-15T06:36:37Z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D13FB28EBB194E9B89C0E157BF87BB96_13</vt:lpwstr>
  </property>
</Properties>
</file>