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Sheet1!$A$7:$K$19</definedName>
    <definedName name="Ext">[1]LUT!$G$2</definedName>
    <definedName name="Gender">[1]LUT!$I$1:$BI$1</definedName>
    <definedName name="_xlnm.Print_Area" localSheetId="0">Sheet1!$A$1:$L$17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<sst xmlns="http://schemas.openxmlformats.org/spreadsheetml/2006/main" count="58" uniqueCount="53">
  <si>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</si>
  <si>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</si>
  <si>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</si>
  <si>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</si>
  <si>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中通快运：202265873292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</si>
  <si>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</si>
  <si>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</si>
  <si>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</si>
  <si>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</si>
  <si>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</si>
  <si>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</si>
  <si>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</si>
  <si>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</si>
  <si>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</si>
  <si>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</si>
  <si>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</si>
  <si>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</si>
  <si>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</si>
  <si>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</si>
  <si>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</si>
  <si>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</si>
  <si>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</si>
  <si>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</si>
  <si>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</si>
  <si>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</si>
  <si>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</si>
  <si>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</si>
  <si>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</si>
  <si>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</si>
  <si>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AXTLEFT154</t>
  </si>
  <si>
    <t xml:space="preserve">LEALLLP003 最新白色吊绳(80%cotton bci20%recycled pes)，7210 </t>
  </si>
  <si>
    <t>RC-83046，POORD241801，5704/203 MARTA 款</t>
  </si>
  <si>
    <t>21*37*30</t>
  </si>
  <si>
    <t>S25010415</t>
  </si>
  <si>
    <t xml:space="preserve">MRZCALL033-米白色吊绳-33CM，7650+383，样板360 </t>
  </si>
  <si>
    <t>P25020431，PO74706-25，4786-090-250/515/642 款</t>
  </si>
  <si>
    <t>21*37*15</t>
  </si>
  <si>
    <t>S25020258</t>
  </si>
  <si>
    <t xml:space="preserve">MRZKALL005-米白色吊绳-28CM，12750+638，120样板 </t>
  </si>
  <si>
    <t>P25020437, PO56876-D，4786-607-500 款</t>
  </si>
  <si>
    <t>S25020259</t>
  </si>
  <si>
    <t>P25020439, PO57301-D，4786-750-250 款</t>
  </si>
  <si>
    <t>S25020264</t>
  </si>
  <si>
    <t xml:space="preserve">MRZKALL005-米白色吊绳-28CM，14280+714，240样板 </t>
  </si>
  <si>
    <t>P25020448，PO56407-D， 4786-608-500/250 款</t>
  </si>
  <si>
    <t>RHLNFZARA25004</t>
  </si>
  <si>
    <t>MRZCSRP001-红色棉绳-33CM，404，同悦</t>
  </si>
  <si>
    <t>RC-83436，POORD242987，3085/506-450 款</t>
  </si>
  <si>
    <t>14*36*9</t>
  </si>
  <si>
    <t>S25020267</t>
  </si>
  <si>
    <t>MRZCALL024-黑色吊绳-33CM，10300+515，120备品，同悦</t>
  </si>
  <si>
    <t>P25020463，PO70134-D, 4786-052-800 款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</si>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</sst>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178" fontId="1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="115" zoomScaleNormal="100" workbookViewId="0">
      <selection activeCell="D4" sqref="D4:K4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45703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41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43" t="s">
        <v>26</v>
      </c>
      <c r="K8" s="27" t="s">
        <v>27</v>
      </c>
      <c r="L8" s="44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7210</v>
      </c>
      <c r="E9" s="31">
        <f t="shared" ref="E9:E14" si="0">+D9*0.05</f>
        <v>360.5</v>
      </c>
      <c r="F9" s="31">
        <f t="shared" ref="F9:F14" si="1">+D9+E9</f>
        <v>7570.5</v>
      </c>
      <c r="G9" s="32">
        <v>1</v>
      </c>
      <c r="H9" s="32">
        <v>3.62</v>
      </c>
      <c r="I9" s="45">
        <v>4.02</v>
      </c>
      <c r="J9" s="45" t="s">
        <v>32</v>
      </c>
      <c r="K9" s="32">
        <v>0.023</v>
      </c>
      <c r="L9" s="32">
        <f t="shared" ref="L9:L14" si="2">+I9*G9</f>
        <v>4.02</v>
      </c>
    </row>
    <row r="10" s="4" customFormat="1" ht="57" customHeight="1" spans="1:12">
      <c r="A10" s="33" t="s">
        <v>33</v>
      </c>
      <c r="B10" s="29" t="s">
        <v>34</v>
      </c>
      <c r="C10" s="29" t="s">
        <v>35</v>
      </c>
      <c r="D10" s="34">
        <v>7650</v>
      </c>
      <c r="E10" s="31">
        <f t="shared" si="0"/>
        <v>382.5</v>
      </c>
      <c r="F10" s="31">
        <f t="shared" si="1"/>
        <v>8032.5</v>
      </c>
      <c r="G10" s="32">
        <v>1</v>
      </c>
      <c r="H10" s="35">
        <v>3.18</v>
      </c>
      <c r="I10" s="32">
        <v>3.48</v>
      </c>
      <c r="J10" s="32" t="s">
        <v>36</v>
      </c>
      <c r="K10" s="46">
        <v>0.012</v>
      </c>
      <c r="L10" s="32">
        <f t="shared" si="2"/>
        <v>3.48</v>
      </c>
    </row>
    <row r="11" s="4" customFormat="1" ht="57" customHeight="1" spans="1:12">
      <c r="A11" s="33" t="s">
        <v>37</v>
      </c>
      <c r="B11" s="33" t="s">
        <v>38</v>
      </c>
      <c r="C11" s="29" t="s">
        <v>39</v>
      </c>
      <c r="D11" s="34">
        <v>12750</v>
      </c>
      <c r="E11" s="31">
        <f t="shared" si="0"/>
        <v>637.5</v>
      </c>
      <c r="F11" s="31">
        <f t="shared" si="1"/>
        <v>13387.5</v>
      </c>
      <c r="G11" s="32">
        <v>1</v>
      </c>
      <c r="H11" s="35">
        <v>4.2</v>
      </c>
      <c r="I11" s="32">
        <v>4.5</v>
      </c>
      <c r="J11" s="32" t="s">
        <v>36</v>
      </c>
      <c r="K11" s="46">
        <v>0.012</v>
      </c>
      <c r="L11" s="32">
        <f t="shared" si="2"/>
        <v>4.5</v>
      </c>
    </row>
    <row r="12" s="4" customFormat="1" ht="57" customHeight="1" spans="1:12">
      <c r="A12" s="33" t="s">
        <v>40</v>
      </c>
      <c r="B12" s="33" t="s">
        <v>38</v>
      </c>
      <c r="C12" s="29" t="s">
        <v>41</v>
      </c>
      <c r="D12" s="34">
        <v>12750</v>
      </c>
      <c r="E12" s="31">
        <f t="shared" si="0"/>
        <v>637.5</v>
      </c>
      <c r="F12" s="31">
        <f t="shared" si="1"/>
        <v>13387.5</v>
      </c>
      <c r="G12" s="32">
        <v>1</v>
      </c>
      <c r="H12" s="35">
        <v>4.22</v>
      </c>
      <c r="I12" s="32">
        <v>4.52</v>
      </c>
      <c r="J12" s="32" t="s">
        <v>36</v>
      </c>
      <c r="K12" s="46">
        <v>0.012</v>
      </c>
      <c r="L12" s="32">
        <f t="shared" si="2"/>
        <v>4.52</v>
      </c>
    </row>
    <row r="13" s="4" customFormat="1" ht="57" customHeight="1" spans="1:12">
      <c r="A13" s="33" t="s">
        <v>42</v>
      </c>
      <c r="B13" s="33" t="s">
        <v>43</v>
      </c>
      <c r="C13" s="29" t="s">
        <v>44</v>
      </c>
      <c r="D13" s="34">
        <v>14280</v>
      </c>
      <c r="E13" s="31">
        <f t="shared" si="0"/>
        <v>714</v>
      </c>
      <c r="F13" s="31">
        <f t="shared" si="1"/>
        <v>14994</v>
      </c>
      <c r="G13" s="32">
        <v>1</v>
      </c>
      <c r="H13" s="35">
        <v>4.76</v>
      </c>
      <c r="I13" s="32">
        <v>5.16</v>
      </c>
      <c r="J13" s="32" t="s">
        <v>32</v>
      </c>
      <c r="K13" s="46">
        <v>0.023</v>
      </c>
      <c r="L13" s="32">
        <f t="shared" si="2"/>
        <v>5.16</v>
      </c>
    </row>
    <row r="14" s="4" customFormat="1" ht="57" customHeight="1" spans="1:12">
      <c r="A14" s="33" t="s">
        <v>45</v>
      </c>
      <c r="B14" s="33" t="s">
        <v>46</v>
      </c>
      <c r="C14" s="29" t="s">
        <v>47</v>
      </c>
      <c r="D14" s="36">
        <v>404</v>
      </c>
      <c r="E14" s="31">
        <f t="shared" si="0"/>
        <v>20.2</v>
      </c>
      <c r="F14" s="31">
        <f t="shared" si="1"/>
        <v>424.2</v>
      </c>
      <c r="G14" s="32">
        <v>1</v>
      </c>
      <c r="H14" s="35">
        <v>0.17</v>
      </c>
      <c r="I14" s="35">
        <v>0.3</v>
      </c>
      <c r="J14" s="35" t="s">
        <v>48</v>
      </c>
      <c r="K14" s="46">
        <v>0.005</v>
      </c>
      <c r="L14" s="32">
        <f t="shared" si="2"/>
        <v>0.3</v>
      </c>
    </row>
    <row r="15" s="4" customFormat="1" ht="57" customHeight="1" spans="1:12">
      <c r="A15" s="37" t="s">
        <v>49</v>
      </c>
      <c r="B15" s="37" t="s">
        <v>50</v>
      </c>
      <c r="C15" s="29" t="s">
        <v>51</v>
      </c>
      <c r="D15" s="36">
        <v>10300</v>
      </c>
      <c r="E15" s="31">
        <f>+D15*0.05</f>
        <v>515</v>
      </c>
      <c r="F15" s="31">
        <f>+D15+E15</f>
        <v>10815</v>
      </c>
      <c r="G15" s="32">
        <v>1</v>
      </c>
      <c r="H15" s="35">
        <v>4.4</v>
      </c>
      <c r="I15" s="35">
        <v>4.8</v>
      </c>
      <c r="J15" s="35" t="s">
        <v>32</v>
      </c>
      <c r="K15" s="47">
        <v>0.023</v>
      </c>
      <c r="L15" s="32">
        <f>+I15*G15</f>
        <v>4.8</v>
      </c>
    </row>
    <row r="16" s="4" customFormat="1" ht="55" customHeight="1" spans="1:12">
      <c r="A16" s="33"/>
      <c r="B16" s="33"/>
      <c r="C16" s="29"/>
      <c r="D16" s="36"/>
      <c r="E16" s="38"/>
      <c r="F16" s="38"/>
      <c r="G16" s="39"/>
      <c r="H16" s="39"/>
      <c r="I16" s="39"/>
      <c r="J16" s="39"/>
      <c r="K16" s="48"/>
      <c r="L16" s="49"/>
    </row>
    <row r="17" ht="15" spans="1:12">
      <c r="A17" s="40" t="s">
        <v>52</v>
      </c>
      <c r="B17" s="41"/>
      <c r="C17" s="41"/>
      <c r="D17" s="42">
        <f>SUM(D9:D16)</f>
        <v>65344</v>
      </c>
      <c r="E17" s="42">
        <f>SUM(E9:E16)</f>
        <v>3267.2</v>
      </c>
      <c r="F17" s="42">
        <f>SUM(F9:F16)</f>
        <v>68611.2</v>
      </c>
      <c r="G17" s="42">
        <f>SUM(G9:G16)</f>
        <v>7</v>
      </c>
      <c r="H17" s="42"/>
      <c r="I17" s="42"/>
      <c r="J17" s="42"/>
      <c r="K17" s="42"/>
      <c r="L17" s="50">
        <f>SUM(L9:L16)</f>
        <v>26.78</v>
      </c>
    </row>
  </sheetData>
  <autoFilter xmlns:etc="http://www.wps.cn/officeDocument/2017/etCustomData" ref="A7:K19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2025-02-15T08:58:28Z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