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<sst xmlns="http://schemas.openxmlformats.org/spreadsheetml/2006/main" count="193" uniqueCount="77">
  <si>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</si>
  <si>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</si>
  <si>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</si>
  <si>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季睿怡 13857785223 浙江省温州市鹿城区滨江街道瓯江路269瓯江峯汇17-19幢(商铺)  欣悦贸易有限公司 韵达快运933886286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</si>
  <si>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</si>
  <si>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</si>
  <si>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</si>
  <si>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</si>
  <si>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</si>
  <si>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</si>
  <si>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</si>
  <si>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</si>
  <si>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</si>
  <si>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</si>
  <si>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</si>
  <si>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</si>
  <si>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</si>
  <si>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</si>
  <si>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</si>
  <si>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</si>
  <si>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</si>
  <si>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</si>
  <si>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</si>
  <si>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</si>
  <si>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</si>
  <si>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P25020090</t>
  </si>
  <si>
    <t xml:space="preserve">21 AULTH09845                                     </t>
  </si>
  <si>
    <t xml:space="preserve">S25020048 </t>
  </si>
  <si>
    <t xml:space="preserve">B4122AX                                                                                             </t>
  </si>
  <si>
    <t>36*35*21</t>
  </si>
  <si>
    <t xml:space="preserve">B5298AX                                                                                             </t>
  </si>
  <si>
    <t xml:space="preserve">D3480AX                                                                                             </t>
  </si>
  <si>
    <t xml:space="preserve">D3481AX                                                                                             </t>
  </si>
  <si>
    <t xml:space="preserve">D3640AX                                                                                             </t>
  </si>
  <si>
    <t xml:space="preserve">D3641AX                                                                                             </t>
  </si>
  <si>
    <t xml:space="preserve">D3646AX                                                                                             </t>
  </si>
  <si>
    <t xml:space="preserve">D8288AX                                                                                             </t>
  </si>
  <si>
    <t xml:space="preserve">D8292AX                                                                                             </t>
  </si>
  <si>
    <t xml:space="preserve">D8297AX                                                                                             </t>
  </si>
  <si>
    <t xml:space="preserve">D8299AX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</si>
  <si>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</si>
  <si>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</si>
  <si>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</si>
  <si>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</si>
  <si>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</si>
  <si>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</si>
  <si>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KR1 - KARMA</t>
  </si>
  <si>
    <t>有价格</t>
  </si>
  <si>
    <t>1571969/1571974/1571971/1571970/1571973/1571975/1571976/1571977/1571978/1571979/1571980/1571981/1571982/1571972/1571983/1571967/1571968</t>
  </si>
  <si>
    <t>B4122AX</t>
  </si>
  <si>
    <t>1571809/1571810/1571811/1571813/1571814/1571815/1571816/1571817/1571818/1571819/1571820/1571821/1571822/1571825/1571823/1571826/1571812</t>
  </si>
  <si>
    <t>D3646AX</t>
  </si>
  <si>
    <t>无价格</t>
  </si>
  <si>
    <t>BK27 - BLACK</t>
  </si>
  <si>
    <t>1572192/1572194/1572196/1572197/1572198/1572200/1572202/1572204/1572205/1572207/1572208/1572210/1572211/1572213/1572216/1572186/1572188</t>
  </si>
  <si>
    <t>B5298AX</t>
  </si>
  <si>
    <t>1571756/1571762/1571761/1571757/1571767/1571764/1571769/1571770/1571765/1571766/1571768/1571772/1571774/1571760/1571758/1571763/1571775</t>
  </si>
  <si>
    <t>D8288AX</t>
  </si>
  <si>
    <t>BN104 - D.BROWN</t>
  </si>
  <si>
    <t>1571914/1571916/1571919/1571920/1571921/1571915/1571922/1571923/1571924/1571925/1571926/1571927/1571928/1571930/1571917/1571935/1571937</t>
  </si>
  <si>
    <t>D3480AX</t>
  </si>
  <si>
    <t>1571710/1571666/1571665/1571664/1571671/1571663/1571669/1571674/1571673/1571662/1571667/1571670/1571672/1571675/1571676/1571678</t>
  </si>
  <si>
    <t>D8292AX</t>
  </si>
  <si>
    <t>BN220 - D.BROWN</t>
  </si>
  <si>
    <t>1571710/1571666/1571665/1571664/1571671/1571663/1571669/1571674/1571673/1571662/1571667/1571677/1571670/1571672/1571675/1571676/1571678</t>
  </si>
  <si>
    <t>1571886/1571891/1571890/1571887/1571896/1571898/1571893/1571899/1571888/1571894/1571892/1571895/1571897/1571902/1571900/1571903/1571889</t>
  </si>
  <si>
    <t>D3481AX</t>
  </si>
  <si>
    <t>1571735/1571740/1571739/1571736/1571745/1571742/1571749/1571748/1571743/1571744/1571746/1571738/1571737/1571741/1571752/1571753/1571754</t>
  </si>
  <si>
    <t>D8297AX</t>
  </si>
  <si>
    <t>1571861/1571863/1571864/1571869/1571868/1571870/1571872/1571874/1571875/1571877/1571879/1571880/1571881/1571884/1571882/1571885/1571866</t>
  </si>
  <si>
    <t>D3640AX</t>
  </si>
  <si>
    <t>1571715/1571720/1571719/1571716/1571726/1571723/1571728/1571727/1571724/1571725/1571729/1571718/1571717/1571722/1571731/1571732/1571733</t>
  </si>
  <si>
    <t>D8299AX</t>
  </si>
  <si>
    <t>1571830/1571835/1571834/1571840/1571837/1571842/1571843/1571832/1571836/1571838/1571839/1571841/1571846/1571844/1571847/1571833/1571831</t>
  </si>
  <si>
    <t>D3641AX</t>
  </si>
  <si>
    <t>第2箱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</si>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</sst>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tabSelected="1" workbookViewId="0">
      <selection activeCell="J6" sqref="J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6" max="6" width="12.25" customWidth="1"/>
    <col min="8" max="8" width="9" style="1"/>
    <col min="11" max="11" width="14.375" customWidth="1"/>
    <col min="14" max="14" width="10.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2215</v>
      </c>
      <c r="F8" s="30"/>
      <c r="G8" s="30">
        <v>2266</v>
      </c>
      <c r="H8" s="31">
        <v>1</v>
      </c>
      <c r="I8" s="30"/>
      <c r="J8" s="30">
        <v>13.5</v>
      </c>
      <c r="K8" s="30" t="s">
        <v>29</v>
      </c>
    </row>
    <row r="9" ht="15" spans="1:11">
      <c r="A9" s="32"/>
      <c r="B9" s="33"/>
      <c r="C9" s="33"/>
      <c r="D9" s="29" t="s">
        <v>30</v>
      </c>
      <c r="E9" s="29">
        <v>2050</v>
      </c>
      <c r="F9" s="30"/>
      <c r="G9" s="30">
        <v>2098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29">
        <v>2170</v>
      </c>
      <c r="F10" s="30"/>
      <c r="G10" s="30">
        <v>2224</v>
      </c>
      <c r="H10" s="31"/>
      <c r="I10" s="30"/>
      <c r="J10" s="30"/>
      <c r="K10" s="30"/>
    </row>
    <row r="11" ht="15" spans="1:11">
      <c r="A11" s="32"/>
      <c r="B11" s="33"/>
      <c r="C11" s="33"/>
      <c r="D11" s="29" t="s">
        <v>32</v>
      </c>
      <c r="E11" s="29">
        <v>2180</v>
      </c>
      <c r="F11" s="30"/>
      <c r="G11" s="30">
        <v>2229</v>
      </c>
      <c r="H11" s="31"/>
      <c r="I11" s="30"/>
      <c r="J11" s="30"/>
      <c r="K11" s="30"/>
    </row>
    <row r="12" ht="15" spans="1:11">
      <c r="A12" s="32"/>
      <c r="B12" s="33"/>
      <c r="C12" s="33"/>
      <c r="D12" s="29" t="s">
        <v>33</v>
      </c>
      <c r="E12" s="29">
        <v>1810</v>
      </c>
      <c r="F12" s="30"/>
      <c r="G12" s="30">
        <v>1850</v>
      </c>
      <c r="H12" s="31"/>
      <c r="I12" s="30"/>
      <c r="J12" s="30"/>
      <c r="K12" s="30"/>
    </row>
    <row r="13" ht="15" spans="1:11">
      <c r="A13" s="32"/>
      <c r="B13" s="33"/>
      <c r="C13" s="33"/>
      <c r="D13" s="29" t="s">
        <v>34</v>
      </c>
      <c r="E13" s="29">
        <v>2010</v>
      </c>
      <c r="F13" s="30"/>
      <c r="G13" s="30">
        <v>2055</v>
      </c>
      <c r="H13" s="31"/>
      <c r="I13" s="30"/>
      <c r="J13" s="30"/>
      <c r="K13" s="30"/>
    </row>
    <row r="14" ht="15" spans="1:11">
      <c r="A14" s="32"/>
      <c r="B14" s="33"/>
      <c r="C14" s="33"/>
      <c r="D14" s="29" t="s">
        <v>35</v>
      </c>
      <c r="E14" s="29">
        <v>1785</v>
      </c>
      <c r="F14" s="30"/>
      <c r="G14" s="30">
        <v>1830</v>
      </c>
      <c r="H14" s="31">
        <v>2</v>
      </c>
      <c r="I14" s="30"/>
      <c r="J14" s="30">
        <v>12.9</v>
      </c>
      <c r="K14" s="30" t="s">
        <v>29</v>
      </c>
    </row>
    <row r="15" ht="15" spans="1:11">
      <c r="A15" s="32"/>
      <c r="B15" s="33"/>
      <c r="C15" s="33"/>
      <c r="D15" s="29" t="s">
        <v>36</v>
      </c>
      <c r="E15" s="29">
        <v>1865</v>
      </c>
      <c r="F15" s="30"/>
      <c r="G15" s="30">
        <v>1908</v>
      </c>
      <c r="H15" s="31"/>
      <c r="I15" s="30"/>
      <c r="J15" s="30"/>
      <c r="K15" s="30"/>
    </row>
    <row r="16" ht="15" spans="1:11">
      <c r="A16" s="32"/>
      <c r="B16" s="33"/>
      <c r="C16" s="33"/>
      <c r="D16" s="29" t="s">
        <v>37</v>
      </c>
      <c r="E16" s="29">
        <v>3930</v>
      </c>
      <c r="F16" s="30"/>
      <c r="G16" s="30">
        <v>4041</v>
      </c>
      <c r="H16" s="31"/>
      <c r="I16" s="30"/>
      <c r="J16" s="30"/>
      <c r="K16" s="30"/>
    </row>
    <row r="17" ht="15" spans="1:11">
      <c r="A17" s="32"/>
      <c r="B17" s="33"/>
      <c r="C17" s="33"/>
      <c r="D17" s="29" t="s">
        <v>38</v>
      </c>
      <c r="E17" s="29">
        <v>2885</v>
      </c>
      <c r="F17" s="30"/>
      <c r="G17" s="30">
        <v>2950</v>
      </c>
      <c r="H17" s="31"/>
      <c r="I17" s="30"/>
      <c r="J17" s="30"/>
      <c r="K17" s="30"/>
    </row>
    <row r="18" ht="15" spans="1:11">
      <c r="A18" s="34"/>
      <c r="B18" s="35"/>
      <c r="C18" s="35"/>
      <c r="D18" s="29" t="s">
        <v>39</v>
      </c>
      <c r="E18" s="29">
        <v>1450</v>
      </c>
      <c r="F18" s="30"/>
      <c r="G18" s="30">
        <v>1483</v>
      </c>
      <c r="H18" s="31"/>
      <c r="I18" s="30"/>
      <c r="J18" s="30"/>
      <c r="K18" s="30"/>
    </row>
    <row r="19" spans="1:11">
      <c r="A19" s="30" t="s">
        <v>40</v>
      </c>
      <c r="B19" s="30"/>
      <c r="C19" s="30"/>
      <c r="D19" s="30"/>
      <c r="E19" s="30">
        <f>SUM(E8:E18)</f>
        <v>24350</v>
      </c>
      <c r="F19" s="30"/>
      <c r="G19" s="30">
        <f>SUM(G8:G18)</f>
        <v>24934</v>
      </c>
      <c r="H19" s="31">
        <v>2</v>
      </c>
      <c r="I19" s="30"/>
      <c r="J19" s="30">
        <f>SUM(J8:J18)</f>
        <v>26.4</v>
      </c>
      <c r="K19" s="30"/>
    </row>
    <row r="23" spans="1:15">
      <c r="A23" s="36" t="s">
        <v>41</v>
      </c>
      <c r="B23" s="36" t="s">
        <v>42</v>
      </c>
      <c r="C23" s="37" t="s">
        <v>18</v>
      </c>
      <c r="D23" s="38" t="s">
        <v>43</v>
      </c>
      <c r="E23" s="36"/>
      <c r="F23" s="36" t="s">
        <v>44</v>
      </c>
      <c r="G23" s="36" t="s">
        <v>45</v>
      </c>
      <c r="I23" s="36" t="s">
        <v>41</v>
      </c>
      <c r="J23" s="36" t="s">
        <v>42</v>
      </c>
      <c r="K23" s="37" t="s">
        <v>18</v>
      </c>
      <c r="L23" s="38" t="s">
        <v>43</v>
      </c>
      <c r="M23" s="36"/>
      <c r="N23" s="36" t="s">
        <v>44</v>
      </c>
      <c r="O23" s="36" t="s">
        <v>45</v>
      </c>
    </row>
    <row r="24" spans="1:15">
      <c r="A24" s="39" t="s">
        <v>46</v>
      </c>
      <c r="B24" s="36">
        <v>80</v>
      </c>
      <c r="C24" s="37">
        <v>399.64</v>
      </c>
      <c r="D24" s="38">
        <f t="shared" ref="D24:D28" si="0">C24*1.02</f>
        <v>407.6328</v>
      </c>
      <c r="E24" s="40" t="s">
        <v>47</v>
      </c>
      <c r="F24" s="40" t="s">
        <v>48</v>
      </c>
      <c r="G24" s="39" t="s">
        <v>49</v>
      </c>
      <c r="I24" s="39" t="s">
        <v>46</v>
      </c>
      <c r="J24" s="36">
        <v>80</v>
      </c>
      <c r="K24" s="37">
        <v>322.39</v>
      </c>
      <c r="L24" s="38">
        <f t="shared" ref="L24:L28" si="1">K24*1.02</f>
        <v>328.8378</v>
      </c>
      <c r="M24" s="40" t="s">
        <v>47</v>
      </c>
      <c r="N24" s="40" t="s">
        <v>50</v>
      </c>
      <c r="O24" s="39" t="s">
        <v>51</v>
      </c>
    </row>
    <row r="25" spans="1:15">
      <c r="A25" s="41"/>
      <c r="B25" s="36">
        <v>85</v>
      </c>
      <c r="C25" s="37">
        <v>399.64</v>
      </c>
      <c r="D25" s="38">
        <f t="shared" si="0"/>
        <v>407.6328</v>
      </c>
      <c r="E25" s="42"/>
      <c r="F25" s="42"/>
      <c r="G25" s="41"/>
      <c r="I25" s="41"/>
      <c r="J25" s="36">
        <v>85</v>
      </c>
      <c r="K25" s="37">
        <v>322.39</v>
      </c>
      <c r="L25" s="38">
        <f t="shared" si="1"/>
        <v>328.8378</v>
      </c>
      <c r="M25" s="42"/>
      <c r="N25" s="42"/>
      <c r="O25" s="41"/>
    </row>
    <row r="26" spans="1:15">
      <c r="A26" s="41"/>
      <c r="B26" s="36">
        <v>90</v>
      </c>
      <c r="C26" s="37">
        <v>399.64</v>
      </c>
      <c r="D26" s="38">
        <f t="shared" si="0"/>
        <v>407.6328</v>
      </c>
      <c r="E26" s="42"/>
      <c r="F26" s="42"/>
      <c r="G26" s="41"/>
      <c r="I26" s="41"/>
      <c r="J26" s="36">
        <v>90</v>
      </c>
      <c r="K26" s="37">
        <v>322.39</v>
      </c>
      <c r="L26" s="38">
        <f t="shared" si="1"/>
        <v>328.8378</v>
      </c>
      <c r="M26" s="42"/>
      <c r="N26" s="42"/>
      <c r="O26" s="41"/>
    </row>
    <row r="27" spans="1:15">
      <c r="A27" s="41"/>
      <c r="B27" s="36">
        <v>95</v>
      </c>
      <c r="C27" s="37">
        <v>399.64</v>
      </c>
      <c r="D27" s="38">
        <f t="shared" si="0"/>
        <v>407.6328</v>
      </c>
      <c r="E27" s="42"/>
      <c r="F27" s="42"/>
      <c r="G27" s="41"/>
      <c r="I27" s="41"/>
      <c r="J27" s="36">
        <v>95</v>
      </c>
      <c r="K27" s="37">
        <v>322.39</v>
      </c>
      <c r="L27" s="38">
        <f t="shared" si="1"/>
        <v>328.8378</v>
      </c>
      <c r="M27" s="42"/>
      <c r="N27" s="42"/>
      <c r="O27" s="41"/>
    </row>
    <row r="28" spans="1:15">
      <c r="A28" s="43"/>
      <c r="B28" s="36">
        <v>100</v>
      </c>
      <c r="C28" s="37">
        <v>399.64</v>
      </c>
      <c r="D28" s="38">
        <f t="shared" si="0"/>
        <v>407.6328</v>
      </c>
      <c r="E28" s="44"/>
      <c r="F28" s="44"/>
      <c r="G28" s="41"/>
      <c r="I28" s="43"/>
      <c r="J28" s="36">
        <v>100</v>
      </c>
      <c r="K28" s="37">
        <v>322.39</v>
      </c>
      <c r="L28" s="38">
        <f t="shared" si="1"/>
        <v>328.8378</v>
      </c>
      <c r="M28" s="44"/>
      <c r="N28" s="44"/>
      <c r="O28" s="41"/>
    </row>
    <row r="29" spans="1:15">
      <c r="A29" s="39" t="s">
        <v>46</v>
      </c>
      <c r="B29" s="36">
        <v>80</v>
      </c>
      <c r="C29" s="37">
        <v>43.26</v>
      </c>
      <c r="D29" s="38">
        <f t="shared" ref="D29:D33" si="2">C29*1.03+1</f>
        <v>45.5578</v>
      </c>
      <c r="E29" s="40" t="s">
        <v>52</v>
      </c>
      <c r="F29" s="40">
        <v>1571984</v>
      </c>
      <c r="G29" s="41"/>
      <c r="I29" s="39" t="s">
        <v>46</v>
      </c>
      <c r="J29" s="36">
        <v>80</v>
      </c>
      <c r="K29" s="37">
        <v>35.02</v>
      </c>
      <c r="L29" s="38">
        <f t="shared" ref="L29:L33" si="3">K29*1.03+1</f>
        <v>37.0706</v>
      </c>
      <c r="M29" s="40" t="s">
        <v>52</v>
      </c>
      <c r="N29" s="40">
        <v>1571824</v>
      </c>
      <c r="O29" s="41"/>
    </row>
    <row r="30" spans="1:15">
      <c r="A30" s="41"/>
      <c r="B30" s="36">
        <v>85</v>
      </c>
      <c r="C30" s="37">
        <v>43.26</v>
      </c>
      <c r="D30" s="38">
        <f t="shared" si="2"/>
        <v>45.5578</v>
      </c>
      <c r="E30" s="42"/>
      <c r="F30" s="42"/>
      <c r="G30" s="41"/>
      <c r="I30" s="41"/>
      <c r="J30" s="36">
        <v>85</v>
      </c>
      <c r="K30" s="37">
        <v>35.02</v>
      </c>
      <c r="L30" s="38">
        <f t="shared" si="3"/>
        <v>37.0706</v>
      </c>
      <c r="M30" s="42"/>
      <c r="N30" s="42"/>
      <c r="O30" s="41"/>
    </row>
    <row r="31" spans="1:15">
      <c r="A31" s="41"/>
      <c r="B31" s="36">
        <v>90</v>
      </c>
      <c r="C31" s="37">
        <v>43.26</v>
      </c>
      <c r="D31" s="38">
        <f t="shared" si="2"/>
        <v>45.5578</v>
      </c>
      <c r="E31" s="42"/>
      <c r="F31" s="42"/>
      <c r="G31" s="41"/>
      <c r="I31" s="41"/>
      <c r="J31" s="36">
        <v>90</v>
      </c>
      <c r="K31" s="37">
        <v>35.02</v>
      </c>
      <c r="L31" s="38">
        <f t="shared" si="3"/>
        <v>37.0706</v>
      </c>
      <c r="M31" s="42"/>
      <c r="N31" s="42"/>
      <c r="O31" s="41"/>
    </row>
    <row r="32" spans="1:15">
      <c r="A32" s="41"/>
      <c r="B32" s="36">
        <v>95</v>
      </c>
      <c r="C32" s="37">
        <v>43.26</v>
      </c>
      <c r="D32" s="38">
        <f t="shared" si="2"/>
        <v>45.5578</v>
      </c>
      <c r="E32" s="42"/>
      <c r="F32" s="42"/>
      <c r="G32" s="41"/>
      <c r="I32" s="41"/>
      <c r="J32" s="36">
        <v>95</v>
      </c>
      <c r="K32" s="37">
        <v>35.02</v>
      </c>
      <c r="L32" s="38">
        <f t="shared" si="3"/>
        <v>37.0706</v>
      </c>
      <c r="M32" s="42"/>
      <c r="N32" s="42"/>
      <c r="O32" s="41"/>
    </row>
    <row r="33" spans="1:15">
      <c r="A33" s="43"/>
      <c r="B33" s="36">
        <v>100</v>
      </c>
      <c r="C33" s="37">
        <v>43.26</v>
      </c>
      <c r="D33" s="38">
        <f t="shared" si="2"/>
        <v>45.5578</v>
      </c>
      <c r="E33" s="44"/>
      <c r="F33" s="44"/>
      <c r="G33" s="43"/>
      <c r="I33" s="43"/>
      <c r="J33" s="36">
        <v>100</v>
      </c>
      <c r="K33" s="37">
        <v>35.02</v>
      </c>
      <c r="L33" s="38">
        <f t="shared" si="3"/>
        <v>37.0706</v>
      </c>
      <c r="M33" s="44"/>
      <c r="N33" s="44"/>
      <c r="O33" s="43"/>
    </row>
    <row r="34" spans="1:15">
      <c r="A34" s="36" t="s">
        <v>40</v>
      </c>
      <c r="B34" s="36"/>
      <c r="C34" s="37">
        <f>SUM(C24:C33)</f>
        <v>2214.5</v>
      </c>
      <c r="D34" s="38">
        <f>SUM(D24:D33)</f>
        <v>2265.953</v>
      </c>
      <c r="E34" s="36"/>
      <c r="F34" s="36"/>
      <c r="G34" s="36"/>
      <c r="I34" s="36" t="s">
        <v>40</v>
      </c>
      <c r="J34" s="36"/>
      <c r="K34" s="37">
        <f>SUM(K24:K33)</f>
        <v>1787.05</v>
      </c>
      <c r="L34" s="38">
        <f>SUM(L24:L33)</f>
        <v>1829.542</v>
      </c>
      <c r="M34" s="36"/>
      <c r="N34" s="36"/>
      <c r="O34" s="36"/>
    </row>
    <row r="35" spans="1:15">
      <c r="A35" s="1"/>
      <c r="B35" s="1"/>
      <c r="C35" s="45"/>
      <c r="D35" s="45"/>
      <c r="E35" s="1"/>
      <c r="F35" s="1"/>
      <c r="G35" s="1"/>
      <c r="I35" s="1"/>
      <c r="J35" s="1"/>
      <c r="K35" s="45"/>
      <c r="L35" s="45"/>
      <c r="M35" s="1"/>
      <c r="N35" s="1"/>
      <c r="O35" s="1"/>
    </row>
    <row r="36" spans="1:15">
      <c r="A36" s="1"/>
      <c r="B36" s="1"/>
      <c r="C36" s="45"/>
      <c r="D36" s="45"/>
      <c r="E36" s="1"/>
      <c r="F36" s="1"/>
      <c r="G36" s="1"/>
      <c r="I36" s="1"/>
      <c r="J36" s="1"/>
      <c r="K36" s="45"/>
      <c r="L36" s="45"/>
      <c r="M36" s="1"/>
      <c r="N36" s="1"/>
      <c r="O36" s="1"/>
    </row>
    <row r="37" spans="1:15">
      <c r="A37" s="36" t="s">
        <v>41</v>
      </c>
      <c r="B37" s="36" t="s">
        <v>42</v>
      </c>
      <c r="C37" s="37" t="s">
        <v>18</v>
      </c>
      <c r="D37" s="38" t="s">
        <v>43</v>
      </c>
      <c r="E37" s="36"/>
      <c r="F37" s="36" t="s">
        <v>44</v>
      </c>
      <c r="G37" s="36" t="s">
        <v>45</v>
      </c>
      <c r="I37" s="36" t="s">
        <v>41</v>
      </c>
      <c r="J37" s="36" t="s">
        <v>42</v>
      </c>
      <c r="K37" s="37" t="s">
        <v>18</v>
      </c>
      <c r="L37" s="38" t="s">
        <v>43</v>
      </c>
      <c r="M37" s="36"/>
      <c r="N37" s="36" t="s">
        <v>44</v>
      </c>
      <c r="O37" s="36" t="s">
        <v>45</v>
      </c>
    </row>
    <row r="38" spans="1:15">
      <c r="A38" s="39" t="s">
        <v>53</v>
      </c>
      <c r="B38" s="36">
        <v>80</v>
      </c>
      <c r="C38" s="37">
        <v>370.8</v>
      </c>
      <c r="D38" s="38">
        <f t="shared" ref="D38:D42" si="4">C38*1.02</f>
        <v>378.216</v>
      </c>
      <c r="E38" s="39" t="s">
        <v>47</v>
      </c>
      <c r="F38" s="39" t="s">
        <v>54</v>
      </c>
      <c r="G38" s="39" t="s">
        <v>55</v>
      </c>
      <c r="I38" s="39" t="s">
        <v>53</v>
      </c>
      <c r="J38" s="36">
        <v>80</v>
      </c>
      <c r="K38" s="37">
        <v>335.78</v>
      </c>
      <c r="L38" s="38">
        <f t="shared" ref="L38:L42" si="5">K38*1.02</f>
        <v>342.4956</v>
      </c>
      <c r="M38" s="40" t="s">
        <v>47</v>
      </c>
      <c r="N38" s="40" t="s">
        <v>56</v>
      </c>
      <c r="O38" s="39" t="s">
        <v>57</v>
      </c>
    </row>
    <row r="39" spans="1:15">
      <c r="A39" s="41"/>
      <c r="B39" s="36">
        <v>85</v>
      </c>
      <c r="C39" s="37">
        <v>370.8</v>
      </c>
      <c r="D39" s="38">
        <f t="shared" si="4"/>
        <v>378.216</v>
      </c>
      <c r="E39" s="41"/>
      <c r="F39" s="41"/>
      <c r="G39" s="41"/>
      <c r="I39" s="41"/>
      <c r="J39" s="36">
        <v>85</v>
      </c>
      <c r="K39" s="37">
        <v>335.78</v>
      </c>
      <c r="L39" s="38">
        <f t="shared" si="5"/>
        <v>342.4956</v>
      </c>
      <c r="M39" s="42"/>
      <c r="N39" s="42"/>
      <c r="O39" s="41"/>
    </row>
    <row r="40" spans="1:15">
      <c r="A40" s="41"/>
      <c r="B40" s="36">
        <v>90</v>
      </c>
      <c r="C40" s="37">
        <v>370.8</v>
      </c>
      <c r="D40" s="38">
        <f t="shared" si="4"/>
        <v>378.216</v>
      </c>
      <c r="E40" s="41"/>
      <c r="F40" s="41"/>
      <c r="G40" s="41"/>
      <c r="I40" s="41"/>
      <c r="J40" s="36">
        <v>90</v>
      </c>
      <c r="K40" s="37">
        <v>335.78</v>
      </c>
      <c r="L40" s="38">
        <f t="shared" si="5"/>
        <v>342.4956</v>
      </c>
      <c r="M40" s="42"/>
      <c r="N40" s="42"/>
      <c r="O40" s="41"/>
    </row>
    <row r="41" spans="1:15">
      <c r="A41" s="41"/>
      <c r="B41" s="36">
        <v>95</v>
      </c>
      <c r="C41" s="37">
        <v>370.8</v>
      </c>
      <c r="D41" s="38">
        <f t="shared" si="4"/>
        <v>378.216</v>
      </c>
      <c r="E41" s="41"/>
      <c r="F41" s="41"/>
      <c r="G41" s="41"/>
      <c r="I41" s="41"/>
      <c r="J41" s="36">
        <v>95</v>
      </c>
      <c r="K41" s="37">
        <v>335.78</v>
      </c>
      <c r="L41" s="38">
        <f t="shared" si="5"/>
        <v>342.4956</v>
      </c>
      <c r="M41" s="42"/>
      <c r="N41" s="42"/>
      <c r="O41" s="41"/>
    </row>
    <row r="42" spans="1:15">
      <c r="A42" s="43"/>
      <c r="B42" s="36">
        <v>100</v>
      </c>
      <c r="C42" s="37">
        <v>370.8</v>
      </c>
      <c r="D42" s="38">
        <f t="shared" si="4"/>
        <v>378.216</v>
      </c>
      <c r="E42" s="43"/>
      <c r="F42" s="43"/>
      <c r="G42" s="41"/>
      <c r="I42" s="43"/>
      <c r="J42" s="36">
        <v>100</v>
      </c>
      <c r="K42" s="37">
        <v>335.78</v>
      </c>
      <c r="L42" s="38">
        <f t="shared" si="5"/>
        <v>342.4956</v>
      </c>
      <c r="M42" s="44"/>
      <c r="N42" s="44"/>
      <c r="O42" s="41"/>
    </row>
    <row r="43" spans="1:15">
      <c r="A43" s="39" t="s">
        <v>53</v>
      </c>
      <c r="B43" s="36">
        <v>80</v>
      </c>
      <c r="C43" s="37">
        <v>39.14</v>
      </c>
      <c r="D43" s="38">
        <f t="shared" ref="D43:D47" si="6">C43*1.03+1</f>
        <v>41.3142</v>
      </c>
      <c r="E43" s="39" t="s">
        <v>52</v>
      </c>
      <c r="F43" s="39">
        <v>1572219</v>
      </c>
      <c r="G43" s="41"/>
      <c r="I43" s="39" t="s">
        <v>53</v>
      </c>
      <c r="J43" s="36">
        <v>80</v>
      </c>
      <c r="K43" s="37">
        <v>37.08</v>
      </c>
      <c r="L43" s="38">
        <f t="shared" ref="L43:L47" si="7">K43*1.03+1</f>
        <v>39.1924</v>
      </c>
      <c r="M43" s="40" t="s">
        <v>52</v>
      </c>
      <c r="N43" s="40">
        <v>1571771</v>
      </c>
      <c r="O43" s="41"/>
    </row>
    <row r="44" spans="1:15">
      <c r="A44" s="41"/>
      <c r="B44" s="36">
        <v>85</v>
      </c>
      <c r="C44" s="37">
        <v>39.14</v>
      </c>
      <c r="D44" s="38">
        <f t="shared" si="6"/>
        <v>41.3142</v>
      </c>
      <c r="E44" s="41"/>
      <c r="F44" s="41"/>
      <c r="G44" s="41"/>
      <c r="I44" s="41"/>
      <c r="J44" s="36">
        <v>85</v>
      </c>
      <c r="K44" s="37">
        <v>37.08</v>
      </c>
      <c r="L44" s="38">
        <f t="shared" si="7"/>
        <v>39.1924</v>
      </c>
      <c r="M44" s="42"/>
      <c r="N44" s="42"/>
      <c r="O44" s="41"/>
    </row>
    <row r="45" spans="1:15">
      <c r="A45" s="41"/>
      <c r="B45" s="36">
        <v>90</v>
      </c>
      <c r="C45" s="37">
        <v>39.14</v>
      </c>
      <c r="D45" s="38">
        <f t="shared" si="6"/>
        <v>41.3142</v>
      </c>
      <c r="E45" s="41"/>
      <c r="F45" s="41"/>
      <c r="G45" s="41"/>
      <c r="I45" s="41"/>
      <c r="J45" s="36">
        <v>90</v>
      </c>
      <c r="K45" s="37">
        <v>37.08</v>
      </c>
      <c r="L45" s="38">
        <f t="shared" si="7"/>
        <v>39.1924</v>
      </c>
      <c r="M45" s="42"/>
      <c r="N45" s="42"/>
      <c r="O45" s="41"/>
    </row>
    <row r="46" spans="1:15">
      <c r="A46" s="41"/>
      <c r="B46" s="36">
        <v>95</v>
      </c>
      <c r="C46" s="37">
        <v>39.14</v>
      </c>
      <c r="D46" s="38">
        <f t="shared" si="6"/>
        <v>41.3142</v>
      </c>
      <c r="E46" s="41"/>
      <c r="F46" s="41"/>
      <c r="G46" s="41"/>
      <c r="I46" s="41"/>
      <c r="J46" s="36">
        <v>95</v>
      </c>
      <c r="K46" s="37">
        <v>37.08</v>
      </c>
      <c r="L46" s="38">
        <f t="shared" si="7"/>
        <v>39.1924</v>
      </c>
      <c r="M46" s="42"/>
      <c r="N46" s="42"/>
      <c r="O46" s="41"/>
    </row>
    <row r="47" spans="1:15">
      <c r="A47" s="43"/>
      <c r="B47" s="36">
        <v>100</v>
      </c>
      <c r="C47" s="37">
        <v>39.14</v>
      </c>
      <c r="D47" s="38">
        <f t="shared" si="6"/>
        <v>41.3142</v>
      </c>
      <c r="E47" s="43"/>
      <c r="F47" s="43"/>
      <c r="G47" s="43"/>
      <c r="I47" s="43"/>
      <c r="J47" s="36">
        <v>100</v>
      </c>
      <c r="K47" s="37">
        <v>37.08</v>
      </c>
      <c r="L47" s="38">
        <f t="shared" si="7"/>
        <v>39.1924</v>
      </c>
      <c r="M47" s="44"/>
      <c r="N47" s="44"/>
      <c r="O47" s="43"/>
    </row>
    <row r="48" spans="1:15">
      <c r="A48" s="36" t="s">
        <v>40</v>
      </c>
      <c r="B48" s="36"/>
      <c r="C48" s="37">
        <f>SUM(C38:C47)</f>
        <v>2049.7</v>
      </c>
      <c r="D48" s="38">
        <f>SUM(D38:D47)</f>
        <v>2097.651</v>
      </c>
      <c r="E48" s="36"/>
      <c r="F48" s="36"/>
      <c r="G48" s="36"/>
      <c r="I48" s="36" t="s">
        <v>40</v>
      </c>
      <c r="J48" s="36"/>
      <c r="K48" s="37">
        <f>SUM(K38:K47)</f>
        <v>1864.3</v>
      </c>
      <c r="L48" s="38">
        <f>SUM(L38:L47)</f>
        <v>1908.44</v>
      </c>
      <c r="M48" s="36"/>
      <c r="N48" s="36"/>
      <c r="O48" s="36"/>
    </row>
    <row r="49" spans="1:15">
      <c r="A49" s="1"/>
      <c r="B49" s="1"/>
      <c r="C49" s="45"/>
      <c r="D49" s="45"/>
      <c r="E49" s="1"/>
      <c r="F49" s="1"/>
      <c r="G49" s="1"/>
      <c r="I49" s="1"/>
      <c r="J49" s="1"/>
      <c r="K49" s="45"/>
      <c r="L49" s="45"/>
      <c r="M49" s="1"/>
      <c r="N49" s="1"/>
      <c r="O49" s="1"/>
    </row>
    <row r="50" spans="1:15">
      <c r="A50" s="1"/>
      <c r="B50" s="1"/>
      <c r="C50" s="45"/>
      <c r="D50" s="45"/>
      <c r="E50" s="1"/>
      <c r="F50" s="1"/>
      <c r="G50" s="1"/>
      <c r="I50" s="1"/>
      <c r="J50" s="1"/>
      <c r="K50" s="45"/>
      <c r="L50" s="45"/>
      <c r="M50" s="1"/>
      <c r="N50" s="1"/>
      <c r="O50" s="1"/>
    </row>
    <row r="51" spans="1:15">
      <c r="A51" s="36" t="s">
        <v>41</v>
      </c>
      <c r="B51" s="36" t="s">
        <v>42</v>
      </c>
      <c r="C51" s="37" t="s">
        <v>18</v>
      </c>
      <c r="D51" s="38" t="s">
        <v>43</v>
      </c>
      <c r="E51" s="36"/>
      <c r="F51" s="36" t="s">
        <v>44</v>
      </c>
      <c r="G51" s="36" t="s">
        <v>45</v>
      </c>
      <c r="I51" s="36" t="s">
        <v>41</v>
      </c>
      <c r="J51" s="36" t="s">
        <v>42</v>
      </c>
      <c r="K51" s="37" t="s">
        <v>18</v>
      </c>
      <c r="L51" s="38" t="s">
        <v>43</v>
      </c>
      <c r="M51" s="36"/>
      <c r="N51" s="36" t="s">
        <v>44</v>
      </c>
      <c r="O51" s="36" t="s">
        <v>45</v>
      </c>
    </row>
    <row r="52" spans="1:15">
      <c r="A52" s="39" t="s">
        <v>58</v>
      </c>
      <c r="B52" s="36">
        <v>80</v>
      </c>
      <c r="C52" s="37">
        <v>393.46</v>
      </c>
      <c r="D52" s="38">
        <f t="shared" ref="D52:D56" si="8">C52*1.02</f>
        <v>401.3292</v>
      </c>
      <c r="E52" s="39" t="s">
        <v>47</v>
      </c>
      <c r="F52" s="39" t="s">
        <v>59</v>
      </c>
      <c r="G52" s="39" t="s">
        <v>60</v>
      </c>
      <c r="I52" s="39" t="s">
        <v>53</v>
      </c>
      <c r="J52" s="36">
        <v>80</v>
      </c>
      <c r="K52" s="37">
        <v>285.31</v>
      </c>
      <c r="L52" s="38">
        <f t="shared" ref="L52:L56" si="9">K52*1.03</f>
        <v>293.8693</v>
      </c>
      <c r="M52" s="40" t="s">
        <v>47</v>
      </c>
      <c r="N52" s="40" t="s">
        <v>61</v>
      </c>
      <c r="O52" s="39" t="s">
        <v>62</v>
      </c>
    </row>
    <row r="53" spans="1:15">
      <c r="A53" s="41"/>
      <c r="B53" s="36">
        <v>85</v>
      </c>
      <c r="C53" s="37">
        <v>393.46</v>
      </c>
      <c r="D53" s="38">
        <f t="shared" si="8"/>
        <v>401.3292</v>
      </c>
      <c r="E53" s="41"/>
      <c r="F53" s="41"/>
      <c r="G53" s="41"/>
      <c r="I53" s="41"/>
      <c r="J53" s="36">
        <v>85</v>
      </c>
      <c r="K53" s="37">
        <v>285.31</v>
      </c>
      <c r="L53" s="38">
        <f t="shared" si="9"/>
        <v>293.8693</v>
      </c>
      <c r="M53" s="42"/>
      <c r="N53" s="42"/>
      <c r="O53" s="41"/>
    </row>
    <row r="54" spans="1:15">
      <c r="A54" s="41"/>
      <c r="B54" s="36">
        <v>90</v>
      </c>
      <c r="C54" s="37">
        <v>393.46</v>
      </c>
      <c r="D54" s="38">
        <f t="shared" si="8"/>
        <v>401.3292</v>
      </c>
      <c r="E54" s="41"/>
      <c r="F54" s="41"/>
      <c r="G54" s="41"/>
      <c r="I54" s="41"/>
      <c r="J54" s="36">
        <v>90</v>
      </c>
      <c r="K54" s="37">
        <v>285.31</v>
      </c>
      <c r="L54" s="38">
        <f t="shared" si="9"/>
        <v>293.8693</v>
      </c>
      <c r="M54" s="42"/>
      <c r="N54" s="42"/>
      <c r="O54" s="41"/>
    </row>
    <row r="55" spans="1:15">
      <c r="A55" s="41"/>
      <c r="B55" s="36">
        <v>95</v>
      </c>
      <c r="C55" s="37">
        <v>393.46</v>
      </c>
      <c r="D55" s="38">
        <f t="shared" si="8"/>
        <v>401.3292</v>
      </c>
      <c r="E55" s="41"/>
      <c r="F55" s="41"/>
      <c r="G55" s="41"/>
      <c r="I55" s="41"/>
      <c r="J55" s="36">
        <v>95</v>
      </c>
      <c r="K55" s="37">
        <v>285.31</v>
      </c>
      <c r="L55" s="38">
        <f t="shared" si="9"/>
        <v>293.8693</v>
      </c>
      <c r="M55" s="42"/>
      <c r="N55" s="42"/>
      <c r="O55" s="41"/>
    </row>
    <row r="56" spans="1:15">
      <c r="A56" s="43"/>
      <c r="B56" s="36">
        <v>100</v>
      </c>
      <c r="C56" s="37">
        <v>393.46</v>
      </c>
      <c r="D56" s="38">
        <f t="shared" si="8"/>
        <v>401.3292</v>
      </c>
      <c r="E56" s="43"/>
      <c r="F56" s="43"/>
      <c r="G56" s="41"/>
      <c r="I56" s="43"/>
      <c r="J56" s="36">
        <v>100</v>
      </c>
      <c r="K56" s="37">
        <v>285.31</v>
      </c>
      <c r="L56" s="38">
        <f t="shared" si="9"/>
        <v>293.8693</v>
      </c>
      <c r="M56" s="44"/>
      <c r="N56" s="44"/>
      <c r="O56" s="41"/>
    </row>
    <row r="57" spans="1:15">
      <c r="A57" s="39" t="s">
        <v>58</v>
      </c>
      <c r="B57" s="36">
        <v>80</v>
      </c>
      <c r="C57" s="37">
        <v>41.2</v>
      </c>
      <c r="D57" s="38">
        <f t="shared" ref="D57:D61" si="10">C57*1.03+1</f>
        <v>43.436</v>
      </c>
      <c r="E57" s="39" t="s">
        <v>52</v>
      </c>
      <c r="F57" s="39">
        <v>1571933</v>
      </c>
      <c r="G57" s="41"/>
      <c r="I57" s="39" t="s">
        <v>53</v>
      </c>
      <c r="J57" s="36">
        <v>80</v>
      </c>
      <c r="K57" s="37">
        <v>30.9</v>
      </c>
      <c r="L57" s="38">
        <f t="shared" ref="L57:L61" si="11">K57*1.03+1</f>
        <v>32.827</v>
      </c>
      <c r="M57" s="40" t="s">
        <v>52</v>
      </c>
      <c r="N57" s="40">
        <v>1571711</v>
      </c>
      <c r="O57" s="41"/>
    </row>
    <row r="58" spans="1:15">
      <c r="A58" s="41"/>
      <c r="B58" s="36">
        <v>85</v>
      </c>
      <c r="C58" s="37">
        <v>41.2</v>
      </c>
      <c r="D58" s="38">
        <f t="shared" si="10"/>
        <v>43.436</v>
      </c>
      <c r="E58" s="41"/>
      <c r="F58" s="41"/>
      <c r="G58" s="41"/>
      <c r="I58" s="41"/>
      <c r="J58" s="36">
        <v>85</v>
      </c>
      <c r="K58" s="37">
        <v>30.9</v>
      </c>
      <c r="L58" s="38">
        <f t="shared" si="11"/>
        <v>32.827</v>
      </c>
      <c r="M58" s="42"/>
      <c r="N58" s="42"/>
      <c r="O58" s="41"/>
    </row>
    <row r="59" spans="1:15">
      <c r="A59" s="41"/>
      <c r="B59" s="36">
        <v>90</v>
      </c>
      <c r="C59" s="37">
        <v>41.2</v>
      </c>
      <c r="D59" s="38">
        <f t="shared" si="10"/>
        <v>43.436</v>
      </c>
      <c r="E59" s="41"/>
      <c r="F59" s="41"/>
      <c r="G59" s="41"/>
      <c r="I59" s="41"/>
      <c r="J59" s="36">
        <v>90</v>
      </c>
      <c r="K59" s="37">
        <v>30.9</v>
      </c>
      <c r="L59" s="38">
        <f t="shared" si="11"/>
        <v>32.827</v>
      </c>
      <c r="M59" s="42"/>
      <c r="N59" s="42"/>
      <c r="O59" s="41"/>
    </row>
    <row r="60" spans="1:15">
      <c r="A60" s="41"/>
      <c r="B60" s="36">
        <v>95</v>
      </c>
      <c r="C60" s="37">
        <v>41.2</v>
      </c>
      <c r="D60" s="38">
        <f t="shared" si="10"/>
        <v>43.436</v>
      </c>
      <c r="E60" s="41"/>
      <c r="F60" s="41"/>
      <c r="G60" s="41"/>
      <c r="I60" s="41"/>
      <c r="J60" s="36">
        <v>95</v>
      </c>
      <c r="K60" s="37">
        <v>30.9</v>
      </c>
      <c r="L60" s="38">
        <f t="shared" si="11"/>
        <v>32.827</v>
      </c>
      <c r="M60" s="42"/>
      <c r="N60" s="42"/>
      <c r="O60" s="41"/>
    </row>
    <row r="61" spans="1:15">
      <c r="A61" s="43"/>
      <c r="B61" s="36">
        <v>100</v>
      </c>
      <c r="C61" s="37">
        <v>41.2</v>
      </c>
      <c r="D61" s="38">
        <f t="shared" si="10"/>
        <v>43.436</v>
      </c>
      <c r="E61" s="43"/>
      <c r="F61" s="43"/>
      <c r="G61" s="43"/>
      <c r="I61" s="43"/>
      <c r="J61" s="36">
        <v>100</v>
      </c>
      <c r="K61" s="37">
        <v>30.9</v>
      </c>
      <c r="L61" s="38">
        <f t="shared" si="11"/>
        <v>32.827</v>
      </c>
      <c r="M61" s="44"/>
      <c r="N61" s="44"/>
      <c r="O61" s="41"/>
    </row>
    <row r="62" spans="1:15">
      <c r="A62" s="36" t="s">
        <v>40</v>
      </c>
      <c r="B62" s="36"/>
      <c r="C62" s="37">
        <f>SUM(C52:C61)</f>
        <v>2173.3</v>
      </c>
      <c r="D62" s="38">
        <f>SUM(D52:D61)</f>
        <v>2223.826</v>
      </c>
      <c r="E62" s="36"/>
      <c r="F62" s="36"/>
      <c r="G62" s="36"/>
      <c r="I62" s="39" t="s">
        <v>63</v>
      </c>
      <c r="J62" s="36">
        <v>80</v>
      </c>
      <c r="K62" s="37">
        <v>424.36</v>
      </c>
      <c r="L62" s="38">
        <f t="shared" ref="L62:L66" si="12">K62*1.02</f>
        <v>432.8472</v>
      </c>
      <c r="M62" s="40" t="s">
        <v>47</v>
      </c>
      <c r="N62" s="40" t="s">
        <v>64</v>
      </c>
      <c r="O62" s="41"/>
    </row>
    <row r="63" spans="1:15">
      <c r="A63" s="1"/>
      <c r="B63" s="1"/>
      <c r="C63" s="45"/>
      <c r="D63" s="45"/>
      <c r="E63" s="1"/>
      <c r="F63" s="1"/>
      <c r="G63" s="1"/>
      <c r="I63" s="41"/>
      <c r="J63" s="36">
        <v>85</v>
      </c>
      <c r="K63" s="37">
        <v>424.36</v>
      </c>
      <c r="L63" s="38">
        <f t="shared" si="12"/>
        <v>432.8472</v>
      </c>
      <c r="M63" s="42"/>
      <c r="N63" s="42"/>
      <c r="O63" s="41"/>
    </row>
    <row r="64" spans="1:15">
      <c r="A64" s="1"/>
      <c r="B64" s="1"/>
      <c r="C64" s="45"/>
      <c r="D64" s="45"/>
      <c r="E64" s="1"/>
      <c r="F64" s="1"/>
      <c r="G64" s="1"/>
      <c r="I64" s="41"/>
      <c r="J64" s="36">
        <v>90</v>
      </c>
      <c r="K64" s="37">
        <v>424.36</v>
      </c>
      <c r="L64" s="38">
        <f t="shared" si="12"/>
        <v>432.8472</v>
      </c>
      <c r="M64" s="42"/>
      <c r="N64" s="42"/>
      <c r="O64" s="41"/>
    </row>
    <row r="65" spans="1:15">
      <c r="A65" s="36" t="s">
        <v>41</v>
      </c>
      <c r="B65" s="36" t="s">
        <v>42</v>
      </c>
      <c r="C65" s="37" t="s">
        <v>18</v>
      </c>
      <c r="D65" s="38" t="s">
        <v>43</v>
      </c>
      <c r="E65" s="36"/>
      <c r="F65" s="36" t="s">
        <v>44</v>
      </c>
      <c r="G65" s="36" t="s">
        <v>45</v>
      </c>
      <c r="I65" s="41"/>
      <c r="J65" s="36">
        <v>95</v>
      </c>
      <c r="K65" s="37">
        <v>424.36</v>
      </c>
      <c r="L65" s="38">
        <f t="shared" si="12"/>
        <v>432.8472</v>
      </c>
      <c r="M65" s="42"/>
      <c r="N65" s="42"/>
      <c r="O65" s="41"/>
    </row>
    <row r="66" spans="1:15">
      <c r="A66" s="39" t="s">
        <v>46</v>
      </c>
      <c r="B66" s="36">
        <v>80</v>
      </c>
      <c r="C66" s="37">
        <v>396.55</v>
      </c>
      <c r="D66" s="38">
        <f t="shared" ref="D66:D70" si="13">C66*1.02</f>
        <v>404.481</v>
      </c>
      <c r="E66" s="40" t="s">
        <v>47</v>
      </c>
      <c r="F66" s="40" t="s">
        <v>65</v>
      </c>
      <c r="G66" s="39" t="s">
        <v>66</v>
      </c>
      <c r="I66" s="43"/>
      <c r="J66" s="36">
        <v>100</v>
      </c>
      <c r="K66" s="37">
        <v>424.36</v>
      </c>
      <c r="L66" s="38">
        <f t="shared" si="12"/>
        <v>432.8472</v>
      </c>
      <c r="M66" s="44"/>
      <c r="N66" s="44"/>
      <c r="O66" s="41"/>
    </row>
    <row r="67" spans="1:15">
      <c r="A67" s="41"/>
      <c r="B67" s="36">
        <v>85</v>
      </c>
      <c r="C67" s="37">
        <v>396.55</v>
      </c>
      <c r="D67" s="38">
        <f t="shared" si="13"/>
        <v>404.481</v>
      </c>
      <c r="E67" s="42"/>
      <c r="F67" s="42"/>
      <c r="G67" s="41"/>
      <c r="I67" s="39" t="s">
        <v>63</v>
      </c>
      <c r="J67" s="36">
        <v>80</v>
      </c>
      <c r="K67" s="37">
        <v>46.35</v>
      </c>
      <c r="L67" s="38">
        <f t="shared" ref="L67:L71" si="14">K67*1.03+1</f>
        <v>48.7405</v>
      </c>
      <c r="M67" s="40" t="s">
        <v>52</v>
      </c>
      <c r="N67" s="40">
        <v>1571711</v>
      </c>
      <c r="O67" s="41"/>
    </row>
    <row r="68" spans="1:15">
      <c r="A68" s="41"/>
      <c r="B68" s="36">
        <v>90</v>
      </c>
      <c r="C68" s="37">
        <v>396.55</v>
      </c>
      <c r="D68" s="38">
        <f t="shared" si="13"/>
        <v>404.481</v>
      </c>
      <c r="E68" s="42"/>
      <c r="F68" s="42"/>
      <c r="G68" s="41"/>
      <c r="I68" s="41"/>
      <c r="J68" s="36">
        <v>85</v>
      </c>
      <c r="K68" s="37">
        <v>46.35</v>
      </c>
      <c r="L68" s="38">
        <f t="shared" si="14"/>
        <v>48.7405</v>
      </c>
      <c r="M68" s="42"/>
      <c r="N68" s="42"/>
      <c r="O68" s="41"/>
    </row>
    <row r="69" spans="1:15">
      <c r="A69" s="41"/>
      <c r="B69" s="36">
        <v>95</v>
      </c>
      <c r="C69" s="37">
        <v>396.55</v>
      </c>
      <c r="D69" s="38">
        <f t="shared" si="13"/>
        <v>404.481</v>
      </c>
      <c r="E69" s="42"/>
      <c r="F69" s="42"/>
      <c r="G69" s="41"/>
      <c r="I69" s="41"/>
      <c r="J69" s="36">
        <v>90</v>
      </c>
      <c r="K69" s="37">
        <v>46.35</v>
      </c>
      <c r="L69" s="38">
        <f t="shared" si="14"/>
        <v>48.7405</v>
      </c>
      <c r="M69" s="42"/>
      <c r="N69" s="42"/>
      <c r="O69" s="41"/>
    </row>
    <row r="70" spans="1:15">
      <c r="A70" s="43"/>
      <c r="B70" s="36">
        <v>100</v>
      </c>
      <c r="C70" s="37">
        <v>396.55</v>
      </c>
      <c r="D70" s="38">
        <f t="shared" si="13"/>
        <v>404.481</v>
      </c>
      <c r="E70" s="44"/>
      <c r="F70" s="44"/>
      <c r="G70" s="41"/>
      <c r="I70" s="41"/>
      <c r="J70" s="36">
        <v>95</v>
      </c>
      <c r="K70" s="37">
        <v>46.35</v>
      </c>
      <c r="L70" s="38">
        <f t="shared" si="14"/>
        <v>48.7405</v>
      </c>
      <c r="M70" s="42"/>
      <c r="N70" s="42"/>
      <c r="O70" s="41"/>
    </row>
    <row r="71" spans="1:15">
      <c r="A71" s="39" t="s">
        <v>46</v>
      </c>
      <c r="B71" s="36">
        <v>80</v>
      </c>
      <c r="C71" s="37">
        <v>39.14</v>
      </c>
      <c r="D71" s="38">
        <f t="shared" ref="D71:D75" si="15">C71*1.03+1</f>
        <v>41.3142</v>
      </c>
      <c r="E71" s="40" t="s">
        <v>52</v>
      </c>
      <c r="F71" s="40">
        <v>1571901</v>
      </c>
      <c r="G71" s="41"/>
      <c r="I71" s="43"/>
      <c r="J71" s="36">
        <v>100</v>
      </c>
      <c r="K71" s="37">
        <v>46.35</v>
      </c>
      <c r="L71" s="38">
        <f t="shared" si="14"/>
        <v>48.7405</v>
      </c>
      <c r="M71" s="44"/>
      <c r="N71" s="44"/>
      <c r="O71" s="43"/>
    </row>
    <row r="72" spans="1:15">
      <c r="A72" s="41"/>
      <c r="B72" s="36">
        <v>85</v>
      </c>
      <c r="C72" s="37">
        <v>39.14</v>
      </c>
      <c r="D72" s="38">
        <f t="shared" si="15"/>
        <v>41.3142</v>
      </c>
      <c r="E72" s="42"/>
      <c r="F72" s="42"/>
      <c r="G72" s="41"/>
      <c r="I72" s="36" t="s">
        <v>40</v>
      </c>
      <c r="J72" s="36"/>
      <c r="K72" s="37">
        <f>SUM(K52:K71)</f>
        <v>3934.6</v>
      </c>
      <c r="L72" s="38">
        <f>SUM(L52:L71)</f>
        <v>4041.42</v>
      </c>
      <c r="M72" s="36"/>
      <c r="N72" s="36"/>
      <c r="O72" s="36"/>
    </row>
    <row r="73" spans="1:15">
      <c r="A73" s="41"/>
      <c r="B73" s="36">
        <v>90</v>
      </c>
      <c r="C73" s="37">
        <v>39.14</v>
      </c>
      <c r="D73" s="38">
        <f t="shared" si="15"/>
        <v>41.3142</v>
      </c>
      <c r="E73" s="42"/>
      <c r="F73" s="42"/>
      <c r="G73" s="41"/>
      <c r="I73" s="1"/>
      <c r="J73" s="1"/>
      <c r="K73" s="45"/>
      <c r="L73" s="45"/>
      <c r="M73" s="1"/>
      <c r="N73" s="1"/>
      <c r="O73" s="1"/>
    </row>
    <row r="74" spans="1:15">
      <c r="A74" s="41"/>
      <c r="B74" s="36">
        <v>95</v>
      </c>
      <c r="C74" s="37">
        <v>39.14</v>
      </c>
      <c r="D74" s="38">
        <f t="shared" si="15"/>
        <v>41.3142</v>
      </c>
      <c r="E74" s="42"/>
      <c r="F74" s="42"/>
      <c r="G74" s="41"/>
      <c r="I74" s="1"/>
      <c r="J74" s="1"/>
      <c r="K74" s="45"/>
      <c r="L74" s="45"/>
      <c r="M74" s="1"/>
      <c r="N74" s="1"/>
      <c r="O74" s="1"/>
    </row>
    <row r="75" spans="1:15">
      <c r="A75" s="43"/>
      <c r="B75" s="36">
        <v>100</v>
      </c>
      <c r="C75" s="37">
        <v>39.14</v>
      </c>
      <c r="D75" s="38">
        <f t="shared" si="15"/>
        <v>41.3142</v>
      </c>
      <c r="E75" s="44"/>
      <c r="F75" s="44"/>
      <c r="G75" s="43"/>
      <c r="I75" s="36" t="s">
        <v>41</v>
      </c>
      <c r="J75" s="36" t="s">
        <v>42</v>
      </c>
      <c r="K75" s="37" t="s">
        <v>18</v>
      </c>
      <c r="L75" s="38" t="s">
        <v>43</v>
      </c>
      <c r="M75" s="36"/>
      <c r="N75" s="36" t="s">
        <v>44</v>
      </c>
      <c r="O75" s="36" t="s">
        <v>45</v>
      </c>
    </row>
    <row r="76" spans="1:15">
      <c r="A76" s="36" t="s">
        <v>40</v>
      </c>
      <c r="B76" s="36"/>
      <c r="C76" s="37">
        <f>SUM(C66:C75)</f>
        <v>2178.45</v>
      </c>
      <c r="D76" s="38">
        <f>SUM(D66:D75)</f>
        <v>2228.976</v>
      </c>
      <c r="E76" s="36"/>
      <c r="F76" s="36"/>
      <c r="G76" s="36"/>
      <c r="I76" s="39" t="s">
        <v>53</v>
      </c>
      <c r="J76" s="36">
        <v>80</v>
      </c>
      <c r="K76" s="37">
        <v>518.09</v>
      </c>
      <c r="L76" s="38">
        <f t="shared" ref="L76:L80" si="16">K76*1.02</f>
        <v>528.4518</v>
      </c>
      <c r="M76" s="40" t="s">
        <v>47</v>
      </c>
      <c r="N76" s="40" t="s">
        <v>67</v>
      </c>
      <c r="O76" s="39" t="s">
        <v>68</v>
      </c>
    </row>
    <row r="77" spans="1:15">
      <c r="A77" s="1"/>
      <c r="B77" s="1"/>
      <c r="C77" s="45"/>
      <c r="D77" s="45"/>
      <c r="E77" s="1"/>
      <c r="F77" s="1"/>
      <c r="G77" s="1"/>
      <c r="I77" s="41"/>
      <c r="J77" s="36">
        <v>85</v>
      </c>
      <c r="K77" s="37">
        <v>518.09</v>
      </c>
      <c r="L77" s="38">
        <f t="shared" si="16"/>
        <v>528.4518</v>
      </c>
      <c r="M77" s="42"/>
      <c r="N77" s="42"/>
      <c r="O77" s="41"/>
    </row>
    <row r="78" spans="1:15">
      <c r="A78" s="1"/>
      <c r="B78" s="1"/>
      <c r="C78" s="45"/>
      <c r="D78" s="45"/>
      <c r="E78" s="1"/>
      <c r="F78" s="1"/>
      <c r="G78" s="1"/>
      <c r="I78" s="41"/>
      <c r="J78" s="36">
        <v>90</v>
      </c>
      <c r="K78" s="37">
        <v>518.09</v>
      </c>
      <c r="L78" s="38">
        <f t="shared" si="16"/>
        <v>528.4518</v>
      </c>
      <c r="M78" s="42"/>
      <c r="N78" s="42"/>
      <c r="O78" s="41"/>
    </row>
    <row r="79" spans="1:15">
      <c r="A79" s="36" t="s">
        <v>41</v>
      </c>
      <c r="B79" s="36" t="s">
        <v>42</v>
      </c>
      <c r="C79" s="37" t="s">
        <v>18</v>
      </c>
      <c r="D79" s="38" t="s">
        <v>43</v>
      </c>
      <c r="E79" s="36"/>
      <c r="F79" s="36" t="s">
        <v>44</v>
      </c>
      <c r="G79" s="36" t="s">
        <v>45</v>
      </c>
      <c r="I79" s="41"/>
      <c r="J79" s="36">
        <v>95</v>
      </c>
      <c r="K79" s="37">
        <v>518.09</v>
      </c>
      <c r="L79" s="38">
        <f t="shared" si="16"/>
        <v>528.4518</v>
      </c>
      <c r="M79" s="42"/>
      <c r="N79" s="42"/>
      <c r="O79" s="41"/>
    </row>
    <row r="80" spans="1:15">
      <c r="A80" s="39" t="s">
        <v>53</v>
      </c>
      <c r="B80" s="36">
        <v>80</v>
      </c>
      <c r="C80" s="37">
        <v>328.57</v>
      </c>
      <c r="D80" s="38">
        <f t="shared" ref="D80:D84" si="17">C80*1.02</f>
        <v>335.1414</v>
      </c>
      <c r="E80" s="40" t="s">
        <v>47</v>
      </c>
      <c r="F80" s="40" t="s">
        <v>69</v>
      </c>
      <c r="G80" s="39" t="s">
        <v>70</v>
      </c>
      <c r="I80" s="43"/>
      <c r="J80" s="36">
        <v>100</v>
      </c>
      <c r="K80" s="37">
        <v>518.09</v>
      </c>
      <c r="L80" s="38">
        <f t="shared" si="16"/>
        <v>528.4518</v>
      </c>
      <c r="M80" s="44"/>
      <c r="N80" s="44"/>
      <c r="O80" s="41"/>
    </row>
    <row r="81" spans="1:15">
      <c r="A81" s="41"/>
      <c r="B81" s="36">
        <v>85</v>
      </c>
      <c r="C81" s="37">
        <v>328.57</v>
      </c>
      <c r="D81" s="38">
        <f t="shared" si="17"/>
        <v>335.1414</v>
      </c>
      <c r="E81" s="42"/>
      <c r="F81" s="42"/>
      <c r="G81" s="41"/>
      <c r="I81" s="39" t="s">
        <v>53</v>
      </c>
      <c r="J81" s="36">
        <v>80</v>
      </c>
      <c r="K81" s="37">
        <v>58.71</v>
      </c>
      <c r="L81" s="38">
        <f t="shared" ref="L81:L85" si="18">K81*1.03+1</f>
        <v>61.4713</v>
      </c>
      <c r="M81" s="40" t="s">
        <v>52</v>
      </c>
      <c r="N81" s="40">
        <v>1571751</v>
      </c>
      <c r="O81" s="41"/>
    </row>
    <row r="82" spans="1:15">
      <c r="A82" s="41"/>
      <c r="B82" s="36">
        <v>90</v>
      </c>
      <c r="C82" s="37">
        <v>328.57</v>
      </c>
      <c r="D82" s="38">
        <f t="shared" si="17"/>
        <v>335.1414</v>
      </c>
      <c r="E82" s="42"/>
      <c r="F82" s="42"/>
      <c r="G82" s="41"/>
      <c r="I82" s="41"/>
      <c r="J82" s="36">
        <v>85</v>
      </c>
      <c r="K82" s="37">
        <v>58.71</v>
      </c>
      <c r="L82" s="38">
        <f t="shared" si="18"/>
        <v>61.4713</v>
      </c>
      <c r="M82" s="42"/>
      <c r="N82" s="42"/>
      <c r="O82" s="41"/>
    </row>
    <row r="83" spans="1:15">
      <c r="A83" s="41"/>
      <c r="B83" s="36">
        <v>95</v>
      </c>
      <c r="C83" s="37">
        <v>328.57</v>
      </c>
      <c r="D83" s="38">
        <f t="shared" si="17"/>
        <v>335.1414</v>
      </c>
      <c r="E83" s="42"/>
      <c r="F83" s="42"/>
      <c r="G83" s="41"/>
      <c r="I83" s="41"/>
      <c r="J83" s="36">
        <v>90</v>
      </c>
      <c r="K83" s="37">
        <v>58.71</v>
      </c>
      <c r="L83" s="38">
        <f t="shared" si="18"/>
        <v>61.4713</v>
      </c>
      <c r="M83" s="42"/>
      <c r="N83" s="42"/>
      <c r="O83" s="41"/>
    </row>
    <row r="84" spans="1:15">
      <c r="A84" s="43"/>
      <c r="B84" s="36">
        <v>100</v>
      </c>
      <c r="C84" s="37">
        <v>328.57</v>
      </c>
      <c r="D84" s="38">
        <f t="shared" si="17"/>
        <v>335.1414</v>
      </c>
      <c r="E84" s="44"/>
      <c r="F84" s="44"/>
      <c r="G84" s="41"/>
      <c r="I84" s="41"/>
      <c r="J84" s="36">
        <v>95</v>
      </c>
      <c r="K84" s="37">
        <v>58.71</v>
      </c>
      <c r="L84" s="38">
        <f t="shared" si="18"/>
        <v>61.4713</v>
      </c>
      <c r="M84" s="42"/>
      <c r="N84" s="42"/>
      <c r="O84" s="41"/>
    </row>
    <row r="85" spans="1:15">
      <c r="A85" s="39" t="s">
        <v>53</v>
      </c>
      <c r="B85" s="36">
        <v>80</v>
      </c>
      <c r="C85" s="37">
        <v>32.96</v>
      </c>
      <c r="D85" s="38">
        <f t="shared" ref="D85:D89" si="19">C85*1.03+1</f>
        <v>34.9488</v>
      </c>
      <c r="E85" s="40" t="s">
        <v>52</v>
      </c>
      <c r="F85" s="40">
        <v>1571883</v>
      </c>
      <c r="G85" s="41"/>
      <c r="I85" s="43"/>
      <c r="J85" s="36">
        <v>100</v>
      </c>
      <c r="K85" s="37">
        <v>58.71</v>
      </c>
      <c r="L85" s="38">
        <f t="shared" si="18"/>
        <v>61.4713</v>
      </c>
      <c r="M85" s="44"/>
      <c r="N85" s="44"/>
      <c r="O85" s="43"/>
    </row>
    <row r="86" spans="1:15">
      <c r="A86" s="41"/>
      <c r="B86" s="36">
        <v>85</v>
      </c>
      <c r="C86" s="37">
        <v>32.96</v>
      </c>
      <c r="D86" s="38">
        <f t="shared" si="19"/>
        <v>34.9488</v>
      </c>
      <c r="E86" s="42"/>
      <c r="F86" s="42"/>
      <c r="G86" s="41"/>
      <c r="I86" s="36" t="s">
        <v>40</v>
      </c>
      <c r="J86" s="36"/>
      <c r="K86" s="37">
        <f>SUM(K76:K85)</f>
        <v>2884</v>
      </c>
      <c r="L86" s="38">
        <f>SUM(L76:L85)</f>
        <v>2949.6155</v>
      </c>
      <c r="M86" s="36"/>
      <c r="N86" s="36"/>
      <c r="O86" s="36"/>
    </row>
    <row r="87" spans="1:15">
      <c r="A87" s="41"/>
      <c r="B87" s="36">
        <v>90</v>
      </c>
      <c r="C87" s="37">
        <v>32.96</v>
      </c>
      <c r="D87" s="38">
        <f t="shared" si="19"/>
        <v>34.9488</v>
      </c>
      <c r="E87" s="42"/>
      <c r="F87" s="42"/>
      <c r="G87" s="41"/>
      <c r="I87" s="1"/>
      <c r="J87" s="1"/>
      <c r="K87" s="45"/>
      <c r="L87" s="45"/>
      <c r="M87" s="1"/>
      <c r="N87" s="1"/>
      <c r="O87" s="1"/>
    </row>
    <row r="88" spans="1:15">
      <c r="A88" s="41"/>
      <c r="B88" s="36">
        <v>95</v>
      </c>
      <c r="C88" s="37">
        <v>32.96</v>
      </c>
      <c r="D88" s="38">
        <f t="shared" si="19"/>
        <v>34.9488</v>
      </c>
      <c r="E88" s="42"/>
      <c r="F88" s="42"/>
      <c r="G88" s="41"/>
      <c r="I88" s="1"/>
      <c r="J88" s="1"/>
      <c r="K88" s="45"/>
      <c r="L88" s="45"/>
      <c r="M88" s="1"/>
      <c r="N88" s="1"/>
      <c r="O88" s="1"/>
    </row>
    <row r="89" spans="1:15">
      <c r="A89" s="43"/>
      <c r="B89" s="36">
        <v>100</v>
      </c>
      <c r="C89" s="37">
        <v>32.96</v>
      </c>
      <c r="D89" s="38">
        <f t="shared" si="19"/>
        <v>34.9488</v>
      </c>
      <c r="E89" s="44"/>
      <c r="F89" s="44"/>
      <c r="G89" s="43"/>
      <c r="I89" s="36" t="s">
        <v>41</v>
      </c>
      <c r="J89" s="36" t="s">
        <v>42</v>
      </c>
      <c r="K89" s="37" t="s">
        <v>18</v>
      </c>
      <c r="L89" s="38" t="s">
        <v>43</v>
      </c>
      <c r="M89" s="36"/>
      <c r="N89" s="36" t="s">
        <v>44</v>
      </c>
      <c r="O89" s="36" t="s">
        <v>45</v>
      </c>
    </row>
    <row r="90" spans="1:15">
      <c r="A90" s="36" t="s">
        <v>40</v>
      </c>
      <c r="B90" s="36"/>
      <c r="C90" s="37">
        <f>SUM(C80:C89)</f>
        <v>1807.65</v>
      </c>
      <c r="D90" s="38">
        <f>SUM(D80:D89)</f>
        <v>1850.451</v>
      </c>
      <c r="E90" s="36"/>
      <c r="F90" s="36"/>
      <c r="G90" s="36"/>
      <c r="I90" s="39" t="s">
        <v>53</v>
      </c>
      <c r="J90" s="36">
        <v>80</v>
      </c>
      <c r="K90" s="37">
        <v>260.59</v>
      </c>
      <c r="L90" s="38">
        <f t="shared" ref="L90:L94" si="20">K90*1.02</f>
        <v>265.8018</v>
      </c>
      <c r="M90" s="40" t="s">
        <v>47</v>
      </c>
      <c r="N90" s="40" t="s">
        <v>71</v>
      </c>
      <c r="O90" s="39" t="s">
        <v>72</v>
      </c>
    </row>
    <row r="91" spans="1:15">
      <c r="A91" s="1"/>
      <c r="B91" s="1"/>
      <c r="C91" s="45"/>
      <c r="D91" s="45"/>
      <c r="E91" s="1"/>
      <c r="F91" s="1"/>
      <c r="G91" s="1"/>
      <c r="I91" s="41"/>
      <c r="J91" s="36">
        <v>85</v>
      </c>
      <c r="K91" s="37">
        <v>260.59</v>
      </c>
      <c r="L91" s="38">
        <f t="shared" si="20"/>
        <v>265.8018</v>
      </c>
      <c r="M91" s="42"/>
      <c r="N91" s="42"/>
      <c r="O91" s="41"/>
    </row>
    <row r="92" spans="1:15">
      <c r="A92" s="1"/>
      <c r="B92" s="1"/>
      <c r="C92" s="45"/>
      <c r="D92" s="45"/>
      <c r="E92" s="1"/>
      <c r="F92" s="1"/>
      <c r="G92" s="1"/>
      <c r="I92" s="41"/>
      <c r="J92" s="36">
        <v>90</v>
      </c>
      <c r="K92" s="37">
        <v>260.59</v>
      </c>
      <c r="L92" s="38">
        <f t="shared" si="20"/>
        <v>265.8018</v>
      </c>
      <c r="M92" s="42"/>
      <c r="N92" s="42"/>
      <c r="O92" s="41"/>
    </row>
    <row r="93" spans="1:15">
      <c r="A93" s="36" t="s">
        <v>41</v>
      </c>
      <c r="B93" s="36" t="s">
        <v>42</v>
      </c>
      <c r="C93" s="37" t="s">
        <v>18</v>
      </c>
      <c r="D93" s="38" t="s">
        <v>43</v>
      </c>
      <c r="E93" s="36"/>
      <c r="F93" s="36" t="s">
        <v>44</v>
      </c>
      <c r="G93" s="36" t="s">
        <v>45</v>
      </c>
      <c r="I93" s="41"/>
      <c r="J93" s="36">
        <v>95</v>
      </c>
      <c r="K93" s="37">
        <v>260.59</v>
      </c>
      <c r="L93" s="38">
        <f t="shared" si="20"/>
        <v>265.8018</v>
      </c>
      <c r="M93" s="42"/>
      <c r="N93" s="42"/>
      <c r="O93" s="41"/>
    </row>
    <row r="94" spans="1:15">
      <c r="A94" s="39" t="s">
        <v>53</v>
      </c>
      <c r="B94" s="36">
        <v>80</v>
      </c>
      <c r="C94" s="37">
        <v>366.68</v>
      </c>
      <c r="D94" s="38">
        <f t="shared" ref="D94:D98" si="21">C94*1.02</f>
        <v>374.0136</v>
      </c>
      <c r="E94" s="40" t="s">
        <v>47</v>
      </c>
      <c r="F94" s="40" t="s">
        <v>73</v>
      </c>
      <c r="G94" s="39" t="s">
        <v>74</v>
      </c>
      <c r="I94" s="43"/>
      <c r="J94" s="36">
        <v>100</v>
      </c>
      <c r="K94" s="37">
        <v>260.59</v>
      </c>
      <c r="L94" s="38">
        <f t="shared" si="20"/>
        <v>265.8018</v>
      </c>
      <c r="M94" s="44"/>
      <c r="N94" s="44"/>
      <c r="O94" s="41"/>
    </row>
    <row r="95" spans="1:15">
      <c r="A95" s="41"/>
      <c r="B95" s="36">
        <v>85</v>
      </c>
      <c r="C95" s="37">
        <v>366.68</v>
      </c>
      <c r="D95" s="38">
        <f t="shared" si="21"/>
        <v>374.0136</v>
      </c>
      <c r="E95" s="42"/>
      <c r="F95" s="42"/>
      <c r="G95" s="41"/>
      <c r="I95" s="39" t="s">
        <v>53</v>
      </c>
      <c r="J95" s="36">
        <v>80</v>
      </c>
      <c r="K95" s="37">
        <v>28.84</v>
      </c>
      <c r="L95" s="38">
        <f t="shared" ref="L95:L99" si="22">K95*1.03+1</f>
        <v>30.7052</v>
      </c>
      <c r="M95" s="40" t="s">
        <v>52</v>
      </c>
      <c r="N95" s="40">
        <v>1571730</v>
      </c>
      <c r="O95" s="41"/>
    </row>
    <row r="96" spans="1:15">
      <c r="A96" s="41"/>
      <c r="B96" s="36">
        <v>90</v>
      </c>
      <c r="C96" s="37">
        <v>366.68</v>
      </c>
      <c r="D96" s="38">
        <f t="shared" si="21"/>
        <v>374.0136</v>
      </c>
      <c r="E96" s="42"/>
      <c r="F96" s="42"/>
      <c r="G96" s="41"/>
      <c r="I96" s="41"/>
      <c r="J96" s="36">
        <v>85</v>
      </c>
      <c r="K96" s="37">
        <v>28.84</v>
      </c>
      <c r="L96" s="38">
        <f t="shared" si="22"/>
        <v>30.7052</v>
      </c>
      <c r="M96" s="42"/>
      <c r="N96" s="42"/>
      <c r="O96" s="41"/>
    </row>
    <row r="97" spans="1:15">
      <c r="A97" s="41"/>
      <c r="B97" s="36">
        <v>95</v>
      </c>
      <c r="C97" s="37">
        <v>366.68</v>
      </c>
      <c r="D97" s="38">
        <f t="shared" si="21"/>
        <v>374.0136</v>
      </c>
      <c r="E97" s="42"/>
      <c r="F97" s="42"/>
      <c r="G97" s="41"/>
      <c r="I97" s="41"/>
      <c r="J97" s="36">
        <v>90</v>
      </c>
      <c r="K97" s="37">
        <v>28.84</v>
      </c>
      <c r="L97" s="38">
        <f t="shared" si="22"/>
        <v>30.7052</v>
      </c>
      <c r="M97" s="42"/>
      <c r="N97" s="42"/>
      <c r="O97" s="41"/>
    </row>
    <row r="98" spans="1:15">
      <c r="A98" s="43"/>
      <c r="B98" s="36">
        <v>100</v>
      </c>
      <c r="C98" s="37">
        <v>366.68</v>
      </c>
      <c r="D98" s="38">
        <f t="shared" si="21"/>
        <v>374.0136</v>
      </c>
      <c r="E98" s="44"/>
      <c r="F98" s="44"/>
      <c r="G98" s="41"/>
      <c r="I98" s="41"/>
      <c r="J98" s="36">
        <v>95</v>
      </c>
      <c r="K98" s="37">
        <v>28.84</v>
      </c>
      <c r="L98" s="38">
        <f t="shared" si="22"/>
        <v>30.7052</v>
      </c>
      <c r="M98" s="42"/>
      <c r="N98" s="42"/>
      <c r="O98" s="41"/>
    </row>
    <row r="99" spans="1:15">
      <c r="A99" s="39" t="s">
        <v>53</v>
      </c>
      <c r="B99" s="36">
        <v>80</v>
      </c>
      <c r="C99" s="37">
        <v>35.02</v>
      </c>
      <c r="D99" s="38">
        <f t="shared" ref="D99:D103" si="23">C99*1.03+1</f>
        <v>37.0706</v>
      </c>
      <c r="E99" s="40" t="s">
        <v>52</v>
      </c>
      <c r="F99" s="40">
        <v>1571845</v>
      </c>
      <c r="G99" s="41"/>
      <c r="I99" s="43"/>
      <c r="J99" s="36">
        <v>100</v>
      </c>
      <c r="K99" s="37">
        <v>28.84</v>
      </c>
      <c r="L99" s="38">
        <f t="shared" si="22"/>
        <v>30.7052</v>
      </c>
      <c r="M99" s="44"/>
      <c r="N99" s="44"/>
      <c r="O99" s="43"/>
    </row>
    <row r="100" spans="1:15">
      <c r="A100" s="41"/>
      <c r="B100" s="36">
        <v>85</v>
      </c>
      <c r="C100" s="37">
        <v>35.02</v>
      </c>
      <c r="D100" s="38">
        <f t="shared" si="23"/>
        <v>37.0706</v>
      </c>
      <c r="E100" s="42"/>
      <c r="F100" s="42"/>
      <c r="G100" s="41"/>
      <c r="I100" s="36" t="s">
        <v>40</v>
      </c>
      <c r="J100" s="36"/>
      <c r="K100" s="37">
        <f>SUM(K90:K99)</f>
        <v>1447.15</v>
      </c>
      <c r="L100" s="38">
        <f>SUM(L90:L99)</f>
        <v>1482.535</v>
      </c>
      <c r="M100" s="36"/>
      <c r="N100" s="36"/>
      <c r="O100" s="36"/>
    </row>
    <row r="101" spans="1:7">
      <c r="A101" s="41"/>
      <c r="B101" s="36">
        <v>90</v>
      </c>
      <c r="C101" s="37">
        <v>35.02</v>
      </c>
      <c r="D101" s="38">
        <f t="shared" si="23"/>
        <v>37.0706</v>
      </c>
      <c r="E101" s="42"/>
      <c r="F101" s="42"/>
      <c r="G101" s="41"/>
    </row>
    <row r="102" spans="1:7">
      <c r="A102" s="41"/>
      <c r="B102" s="36">
        <v>95</v>
      </c>
      <c r="C102" s="37">
        <v>35.02</v>
      </c>
      <c r="D102" s="38">
        <f t="shared" si="23"/>
        <v>37.0706</v>
      </c>
      <c r="E102" s="42"/>
      <c r="F102" s="42"/>
      <c r="G102" s="41"/>
    </row>
    <row r="103" spans="1:15">
      <c r="A103" s="43"/>
      <c r="B103" s="36">
        <v>100</v>
      </c>
      <c r="C103" s="37">
        <v>35.02</v>
      </c>
      <c r="D103" s="38">
        <f t="shared" si="23"/>
        <v>37.0706</v>
      </c>
      <c r="E103" s="44"/>
      <c r="F103" s="44"/>
      <c r="G103" s="43"/>
      <c r="I103" s="30" t="s">
        <v>75</v>
      </c>
      <c r="J103" s="30"/>
      <c r="K103" s="30"/>
      <c r="L103" s="30"/>
      <c r="M103" s="30"/>
      <c r="N103" s="30"/>
      <c r="O103" s="30"/>
    </row>
    <row r="104" spans="1:7">
      <c r="A104" s="36" t="s">
        <v>40</v>
      </c>
      <c r="B104" s="36"/>
      <c r="C104" s="37">
        <f>SUM(C94:C103)</f>
        <v>2008.5</v>
      </c>
      <c r="D104" s="38">
        <f>SUM(D94:D103)</f>
        <v>2055.421</v>
      </c>
      <c r="E104" s="36"/>
      <c r="F104" s="36"/>
      <c r="G104" s="36"/>
    </row>
    <row r="107" spans="1:7">
      <c r="A107" s="30" t="s">
        <v>76</v>
      </c>
      <c r="B107" s="30"/>
      <c r="C107" s="30"/>
      <c r="D107" s="30"/>
      <c r="E107" s="30"/>
      <c r="F107" s="30"/>
      <c r="G107" s="30"/>
    </row>
  </sheetData>
  <mergeCells count="99">
    <mergeCell ref="A1:K1"/>
    <mergeCell ref="A2:D2"/>
    <mergeCell ref="E2:K2"/>
    <mergeCell ref="I103:O103"/>
    <mergeCell ref="A107:G107"/>
    <mergeCell ref="A8:A18"/>
    <mergeCell ref="A24:A28"/>
    <mergeCell ref="A29:A33"/>
    <mergeCell ref="A38:A42"/>
    <mergeCell ref="A43:A47"/>
    <mergeCell ref="A52:A56"/>
    <mergeCell ref="A57:A61"/>
    <mergeCell ref="A66:A70"/>
    <mergeCell ref="A71:A75"/>
    <mergeCell ref="A80:A84"/>
    <mergeCell ref="A85:A89"/>
    <mergeCell ref="A94:A98"/>
    <mergeCell ref="A99:A103"/>
    <mergeCell ref="B8:B18"/>
    <mergeCell ref="C8:C18"/>
    <mergeCell ref="E24:E28"/>
    <mergeCell ref="E29:E33"/>
    <mergeCell ref="E38:E42"/>
    <mergeCell ref="E43:E47"/>
    <mergeCell ref="E52:E56"/>
    <mergeCell ref="E57:E61"/>
    <mergeCell ref="E66:E70"/>
    <mergeCell ref="E71:E75"/>
    <mergeCell ref="E80:E84"/>
    <mergeCell ref="E85:E89"/>
    <mergeCell ref="E94:E98"/>
    <mergeCell ref="E99:E103"/>
    <mergeCell ref="F24:F28"/>
    <mergeCell ref="F29:F33"/>
    <mergeCell ref="F38:F42"/>
    <mergeCell ref="F43:F47"/>
    <mergeCell ref="F52:F56"/>
    <mergeCell ref="F57:F61"/>
    <mergeCell ref="F66:F70"/>
    <mergeCell ref="F71:F75"/>
    <mergeCell ref="F80:F84"/>
    <mergeCell ref="F85:F89"/>
    <mergeCell ref="F94:F98"/>
    <mergeCell ref="F99:F103"/>
    <mergeCell ref="G24:G33"/>
    <mergeCell ref="G38:G47"/>
    <mergeCell ref="G52:G61"/>
    <mergeCell ref="G66:G75"/>
    <mergeCell ref="G80:G89"/>
    <mergeCell ref="G94:G103"/>
    <mergeCell ref="H8:H13"/>
    <mergeCell ref="H14:H18"/>
    <mergeCell ref="I24:I28"/>
    <mergeCell ref="I29:I33"/>
    <mergeCell ref="I38:I42"/>
    <mergeCell ref="I43:I47"/>
    <mergeCell ref="I52:I56"/>
    <mergeCell ref="I57:I61"/>
    <mergeCell ref="I62:I66"/>
    <mergeCell ref="I67:I71"/>
    <mergeCell ref="I76:I80"/>
    <mergeCell ref="I81:I85"/>
    <mergeCell ref="I90:I94"/>
    <mergeCell ref="I95:I99"/>
    <mergeCell ref="J8:J13"/>
    <mergeCell ref="J14:J18"/>
    <mergeCell ref="K8:K13"/>
    <mergeCell ref="K14:K18"/>
    <mergeCell ref="M24:M28"/>
    <mergeCell ref="M29:M33"/>
    <mergeCell ref="M38:M42"/>
    <mergeCell ref="M43:M47"/>
    <mergeCell ref="M52:M56"/>
    <mergeCell ref="M57:M61"/>
    <mergeCell ref="M62:M66"/>
    <mergeCell ref="M67:M71"/>
    <mergeCell ref="M76:M80"/>
    <mergeCell ref="M81:M85"/>
    <mergeCell ref="M90:M94"/>
    <mergeCell ref="M95:M99"/>
    <mergeCell ref="N24:N28"/>
    <mergeCell ref="N29:N33"/>
    <mergeCell ref="N38:N42"/>
    <mergeCell ref="N43:N47"/>
    <mergeCell ref="N52:N56"/>
    <mergeCell ref="N57:N61"/>
    <mergeCell ref="N62:N66"/>
    <mergeCell ref="N67:N71"/>
    <mergeCell ref="N76:N80"/>
    <mergeCell ref="N81:N85"/>
    <mergeCell ref="N90:N94"/>
    <mergeCell ref="N95:N99"/>
    <mergeCell ref="O24:O33"/>
    <mergeCell ref="O38:O47"/>
    <mergeCell ref="O52:O71"/>
    <mergeCell ref="O76:O85"/>
    <mergeCell ref="O90:O9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2025-02-20T07:38:22Z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CB21D0E9E62944FE8CA197999F5D6426_13</vt:lpwstr>
  </property>
</Properties>
</file>