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<sst xmlns="http://schemas.openxmlformats.org/spreadsheetml/2006/main" count="83" uniqueCount="57">
  <si>
    <t>（Relay Packaging Group Delivery List）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</si>
  <si>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</si>
  <si>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</si>
  <si>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江苏省苏州市吴江区盛泽镇南篱开发区999号(方正转移印花厂内) 高师傅:15370315123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</si>
  <si>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</si>
  <si>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</si>
  <si>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</si>
  <si>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</si>
  <si>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</si>
  <si>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</si>
  <si>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</si>
  <si>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</si>
  <si>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</si>
  <si>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</si>
  <si>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</si>
  <si>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</si>
  <si>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</si>
  <si>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</si>
  <si>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</si>
  <si>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</si>
  <si>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</si>
  <si>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</si>
  <si>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</si>
  <si>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</si>
  <si>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</si>
  <si>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P25020027</t>
  </si>
  <si>
    <t xml:space="preserve">21 AULTH09845                                     </t>
  </si>
  <si>
    <t xml:space="preserve">S25010369 </t>
  </si>
  <si>
    <t xml:space="preserve">Y2651AZ                                                                                             </t>
  </si>
  <si>
    <t>34*22*25</t>
  </si>
  <si>
    <t xml:space="preserve">23_AULBM10996                                     </t>
  </si>
  <si>
    <t>45*33*20</t>
  </si>
  <si>
    <t xml:space="preserve">21 AULBM10015                                     </t>
  </si>
  <si>
    <t>45*33*26</t>
  </si>
  <si>
    <t xml:space="preserve">25_SPLBM12043                                     </t>
  </si>
  <si>
    <t>总计</t>
  </si>
  <si>
    <t>颜色</t>
  </si>
  <si>
    <t>尺码</t>
  </si>
  <si>
    <t>生产数</t>
  </si>
  <si>
    <t>尺码段</t>
  </si>
  <si>
    <t>PO号</t>
  </si>
  <si>
    <t>款号</t>
  </si>
  <si>
    <t>BG773 - BEIGE</t>
  </si>
  <si>
    <r>
      <rPr>
        <b/>
        <sz val="11"/>
        <rFont val="宋体"/>
        <charset val="134"/>
      </rPr>
      <t>无</t>
    </r>
    <r>
      <rPr>
        <b/>
        <sz val="11"/>
        <rFont val="Calibri"/>
        <charset val="134"/>
      </rPr>
      <t>28</t>
    </r>
  </si>
  <si>
    <t>有价格</t>
  </si>
  <si>
    <t>1568137/1567963/1568143/1568144/1568149</t>
  </si>
  <si>
    <t>Y2651AZ</t>
  </si>
  <si>
    <r>
      <rPr>
        <b/>
        <sz val="11"/>
        <rFont val="宋体"/>
        <charset val="134"/>
      </rPr>
      <t>无</t>
    </r>
    <r>
      <rPr>
        <b/>
        <sz val="11"/>
        <rFont val="Calibri"/>
        <charset val="134"/>
      </rPr>
      <t>38 40</t>
    </r>
  </si>
  <si>
    <r>
      <rPr>
        <b/>
        <sz val="11"/>
        <rFont val="宋体"/>
        <charset val="134"/>
      </rPr>
      <t>无</t>
    </r>
    <r>
      <rPr>
        <b/>
        <sz val="11"/>
        <rFont val="Calibri"/>
        <charset val="134"/>
      </rPr>
      <t>40</t>
    </r>
  </si>
  <si>
    <t>1567957/1567959/1567960/1567961/1567962/1568139/1568141/1568142/1568146/1568147/1568148</t>
  </si>
  <si>
    <t>BK27 - BLACK</t>
  </si>
  <si>
    <t>GR210 - GREY MELANGE</t>
  </si>
  <si>
    <r>
      <rPr>
        <b/>
        <sz val="11"/>
        <rFont val="Calibri"/>
        <charset val="134"/>
      </rPr>
      <t>无</t>
    </r>
    <r>
      <rPr>
        <b/>
        <sz val="11"/>
        <rFont val="Calibri"/>
        <charset val="134"/>
      </rPr>
      <t>28</t>
    </r>
  </si>
  <si>
    <t>1568137/1568143/1568144/1568149</t>
  </si>
  <si>
    <r>
      <rPr>
        <b/>
        <sz val="11"/>
        <rFont val="Calibri"/>
        <charset val="134"/>
      </rPr>
      <t>无</t>
    </r>
    <r>
      <rPr>
        <b/>
        <sz val="11"/>
        <rFont val="Calibri"/>
        <charset val="134"/>
      </rPr>
      <t>38 40</t>
    </r>
  </si>
  <si>
    <r>
      <rPr>
        <b/>
        <sz val="11"/>
        <rFont val="Calibri"/>
        <charset val="134"/>
      </rPr>
      <t>无</t>
    </r>
    <r>
      <rPr>
        <b/>
        <sz val="11"/>
        <rFont val="Calibri"/>
        <charset val="134"/>
      </rPr>
      <t>40</t>
    </r>
  </si>
  <si>
    <t>1567957/1567959/1567960/1567961/1568139/1568141/1568142/1568146/1568147/1568148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</si>
</sst>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.00_);[Red]\(0.00\)"/>
  </numFmts>
  <fonts count="38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color theme="1"/>
      <name val="宋体"/>
      <charset val="134"/>
      <scheme val="minor"/>
    </font>
    <font>
      <b/>
      <sz val="11"/>
      <name val="Calibri"/>
      <charset val="134"/>
    </font>
    <font>
      <sz val="11"/>
      <name val="Calibri"/>
      <charset val="134"/>
    </font>
    <font>
      <b/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4" borderId="8" applyNumberFormat="0" applyAlignment="0" applyProtection="0">
      <alignment vertical="center"/>
    </xf>
    <xf numFmtId="0" fontId="26" fillId="5" borderId="9" applyNumberFormat="0" applyAlignment="0" applyProtection="0">
      <alignment vertical="center"/>
    </xf>
    <xf numFmtId="0" fontId="27" fillId="5" borderId="8" applyNumberFormat="0" applyAlignment="0" applyProtection="0">
      <alignment vertical="center"/>
    </xf>
    <xf numFmtId="0" fontId="28" fillId="6" borderId="10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6" fillId="0" borderId="0">
      <alignment vertical="center"/>
    </xf>
  </cellStyleXfs>
  <cellXfs count="53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177" fontId="13" fillId="0" borderId="1" xfId="0" applyNumberFormat="1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 wrapText="1"/>
    </xf>
    <xf numFmtId="177" fontId="13" fillId="2" borderId="1" xfId="0" applyNumberFormat="1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 wrapText="1"/>
    </xf>
    <xf numFmtId="177" fontId="14" fillId="0" borderId="1" xfId="0" applyNumberFormat="1" applyFont="1" applyBorder="1" applyAlignment="1">
      <alignment horizontal="center" vertical="center" wrapText="1"/>
    </xf>
    <xf numFmtId="0" fontId="14" fillId="0" borderId="1" xfId="0" applyNumberFormat="1" applyFont="1" applyBorder="1" applyAlignment="1">
      <alignment horizontal="center"/>
    </xf>
    <xf numFmtId="177" fontId="16" fillId="0" borderId="1" xfId="0" applyNumberFormat="1" applyFont="1" applyBorder="1" applyAlignment="1">
      <alignment horizontal="center" vertical="center" wrapText="1"/>
    </xf>
    <xf numFmtId="177" fontId="14" fillId="0" borderId="1" xfId="0" applyNumberFormat="1" applyFont="1" applyBorder="1" applyAlignment="1">
      <alignment horizontal="center" vertical="center"/>
    </xf>
    <xf numFmtId="178" fontId="9" fillId="0" borderId="1" xfId="49" applyNumberFormat="1" applyFont="1" applyFill="1" applyBorder="1" applyAlignment="1">
      <alignment horizontal="center" vertical="center" wrapText="1"/>
    </xf>
    <xf numFmtId="178" fontId="10" fillId="0" borderId="1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73"/>
  <sheetViews>
    <sheetView tabSelected="1" workbookViewId="0">
      <selection activeCell="K18" sqref="A1:K18"/>
    </sheetView>
  </sheetViews>
  <sheetFormatPr defaultColWidth="9" defaultRowHeight="13.5"/>
  <cols>
    <col min="1" max="1" width="16.625" customWidth="1"/>
    <col min="2" max="2" width="25" customWidth="1"/>
    <col min="3" max="3" width="15.625" customWidth="1"/>
    <col min="4" max="4" width="14" customWidth="1"/>
    <col min="5" max="5" width="10.375"/>
    <col min="8" max="8" width="9" style="1"/>
    <col min="11" max="11" width="14.375" customWidth="1"/>
  </cols>
  <sheetData>
    <row r="1" ht="25.5" spans="1:11">
      <c r="A1" s="2" t="s">
        <v>0</v>
      </c>
      <c r="B1" s="3"/>
      <c r="C1" s="3"/>
      <c r="D1" s="4"/>
      <c r="E1" s="3"/>
      <c r="F1" s="3"/>
      <c r="G1" s="3"/>
      <c r="H1" s="5"/>
      <c r="I1" s="3"/>
      <c r="J1" s="3"/>
      <c r="K1" s="3"/>
    </row>
    <row r="2" ht="15" spans="1:11">
      <c r="A2" s="6" t="s">
        <v>1</v>
      </c>
      <c r="B2" s="6"/>
      <c r="C2" s="6"/>
      <c r="D2" s="6"/>
      <c r="E2" s="7">
        <v>45708</v>
      </c>
      <c r="F2" s="7"/>
      <c r="G2" s="7"/>
      <c r="H2" s="8"/>
      <c r="I2" s="7"/>
      <c r="J2" s="7"/>
      <c r="K2" s="7"/>
    </row>
    <row r="3" spans="1:11">
      <c r="A3" s="9" t="s">
        <v>2</v>
      </c>
      <c r="B3" s="10"/>
      <c r="C3" s="10"/>
      <c r="D3" s="10"/>
      <c r="E3" s="11" t="s">
        <v>3</v>
      </c>
      <c r="F3" s="12"/>
      <c r="G3" s="12"/>
      <c r="H3" s="11"/>
      <c r="I3" s="12"/>
      <c r="J3" s="12"/>
      <c r="K3" s="12"/>
    </row>
    <row r="4" spans="1:11">
      <c r="A4" s="10"/>
      <c r="B4" s="10"/>
      <c r="C4" s="10"/>
      <c r="D4" s="10"/>
      <c r="E4" s="12"/>
      <c r="F4" s="12"/>
      <c r="G4" s="12"/>
      <c r="H4" s="11"/>
      <c r="I4" s="12"/>
      <c r="J4" s="12"/>
      <c r="K4" s="12"/>
    </row>
    <row r="5" ht="15" spans="1:11">
      <c r="A5" s="6"/>
      <c r="B5" s="6"/>
      <c r="C5" s="6"/>
      <c r="D5" s="13"/>
      <c r="E5" s="14"/>
      <c r="F5" s="15"/>
      <c r="G5" s="14"/>
      <c r="H5" s="16"/>
      <c r="I5" s="14"/>
      <c r="J5" s="14"/>
      <c r="K5" s="14"/>
    </row>
    <row r="6" ht="25.5" spans="1:11">
      <c r="A6" s="17" t="s">
        <v>4</v>
      </c>
      <c r="B6" s="18" t="s">
        <v>5</v>
      </c>
      <c r="C6" s="19" t="s">
        <v>6</v>
      </c>
      <c r="D6" s="19" t="s">
        <v>6</v>
      </c>
      <c r="E6" s="20" t="s">
        <v>7</v>
      </c>
      <c r="F6" s="20" t="s">
        <v>8</v>
      </c>
      <c r="G6" s="20" t="s">
        <v>9</v>
      </c>
      <c r="H6" s="19" t="s">
        <v>10</v>
      </c>
      <c r="I6" s="51" t="s">
        <v>11</v>
      </c>
      <c r="J6" s="51" t="s">
        <v>12</v>
      </c>
      <c r="K6" s="18" t="s">
        <v>13</v>
      </c>
    </row>
    <row r="7" ht="24.75" spans="1:11">
      <c r="A7" s="21" t="s">
        <v>14</v>
      </c>
      <c r="B7" s="22" t="s">
        <v>15</v>
      </c>
      <c r="C7" s="23" t="s">
        <v>16</v>
      </c>
      <c r="D7" s="24" t="s">
        <v>17</v>
      </c>
      <c r="E7" s="25" t="s">
        <v>18</v>
      </c>
      <c r="F7" s="25" t="s">
        <v>19</v>
      </c>
      <c r="G7" s="25" t="s">
        <v>20</v>
      </c>
      <c r="H7" s="26" t="s">
        <v>21</v>
      </c>
      <c r="I7" s="52" t="s">
        <v>22</v>
      </c>
      <c r="J7" s="52" t="s">
        <v>23</v>
      </c>
      <c r="K7" s="22" t="s">
        <v>24</v>
      </c>
    </row>
    <row r="8" ht="15" spans="1:11">
      <c r="A8" s="27" t="s">
        <v>25</v>
      </c>
      <c r="B8" s="28" t="s">
        <v>26</v>
      </c>
      <c r="C8" s="29" t="s">
        <v>27</v>
      </c>
      <c r="D8" s="28" t="s">
        <v>28</v>
      </c>
      <c r="E8" s="30">
        <v>8912</v>
      </c>
      <c r="F8" s="30"/>
      <c r="G8" s="30">
        <v>9167</v>
      </c>
      <c r="H8" s="31">
        <v>1</v>
      </c>
      <c r="I8" s="30"/>
      <c r="J8" s="30">
        <v>9.7</v>
      </c>
      <c r="K8" s="30" t="s">
        <v>29</v>
      </c>
    </row>
    <row r="9" ht="15" spans="1:11">
      <c r="A9" s="32"/>
      <c r="B9" s="33" t="s">
        <v>30</v>
      </c>
      <c r="C9" s="34"/>
      <c r="D9" s="28">
        <v>28</v>
      </c>
      <c r="E9" s="35">
        <v>815.76</v>
      </c>
      <c r="F9" s="30"/>
      <c r="G9" s="30">
        <v>832</v>
      </c>
      <c r="H9" s="36">
        <v>2</v>
      </c>
      <c r="I9" s="30"/>
      <c r="J9" s="36">
        <v>16.8</v>
      </c>
      <c r="K9" s="36" t="s">
        <v>31</v>
      </c>
    </row>
    <row r="10" ht="15" spans="1:11">
      <c r="A10" s="32"/>
      <c r="B10" s="37"/>
      <c r="C10" s="34"/>
      <c r="D10" s="28">
        <v>30</v>
      </c>
      <c r="E10" s="35">
        <v>2319.56</v>
      </c>
      <c r="F10" s="30"/>
      <c r="G10" s="30">
        <v>2366</v>
      </c>
      <c r="H10" s="38"/>
      <c r="I10" s="30"/>
      <c r="J10" s="38"/>
      <c r="K10" s="38"/>
    </row>
    <row r="11" ht="15" spans="1:11">
      <c r="A11" s="32"/>
      <c r="B11" s="37"/>
      <c r="C11" s="34"/>
      <c r="D11" s="28">
        <v>32</v>
      </c>
      <c r="E11" s="35">
        <v>2536.89</v>
      </c>
      <c r="F11" s="30"/>
      <c r="G11" s="30">
        <v>2588</v>
      </c>
      <c r="H11" s="38"/>
      <c r="I11" s="30"/>
      <c r="J11" s="38"/>
      <c r="K11" s="38"/>
    </row>
    <row r="12" ht="15" spans="1:11">
      <c r="A12" s="32"/>
      <c r="B12" s="37"/>
      <c r="C12" s="34"/>
      <c r="D12" s="28">
        <v>34</v>
      </c>
      <c r="E12" s="35">
        <v>1825.16</v>
      </c>
      <c r="F12" s="30"/>
      <c r="G12" s="30">
        <v>1862</v>
      </c>
      <c r="H12" s="38"/>
      <c r="I12" s="30"/>
      <c r="J12" s="38"/>
      <c r="K12" s="38"/>
    </row>
    <row r="13" ht="15" spans="1:11">
      <c r="A13" s="32"/>
      <c r="B13" s="37"/>
      <c r="C13" s="34"/>
      <c r="D13" s="28">
        <v>36</v>
      </c>
      <c r="E13" s="35">
        <v>1691.26</v>
      </c>
      <c r="F13" s="30"/>
      <c r="G13" s="30">
        <v>1725</v>
      </c>
      <c r="H13" s="38"/>
      <c r="I13" s="30"/>
      <c r="J13" s="38"/>
      <c r="K13" s="38"/>
    </row>
    <row r="14" ht="15" spans="1:11">
      <c r="A14" s="32"/>
      <c r="B14" s="37"/>
      <c r="C14" s="34"/>
      <c r="D14" s="28">
        <v>38</v>
      </c>
      <c r="E14" s="35">
        <v>825.03</v>
      </c>
      <c r="F14" s="30"/>
      <c r="G14" s="30">
        <v>842</v>
      </c>
      <c r="H14" s="38"/>
      <c r="I14" s="30"/>
      <c r="J14" s="38"/>
      <c r="K14" s="38"/>
    </row>
    <row r="15" ht="15" spans="1:11">
      <c r="A15" s="32"/>
      <c r="B15" s="39"/>
      <c r="C15" s="34"/>
      <c r="D15" s="28">
        <v>40</v>
      </c>
      <c r="E15" s="35">
        <v>133.9</v>
      </c>
      <c r="F15" s="30"/>
      <c r="G15" s="30">
        <v>137</v>
      </c>
      <c r="H15" s="40"/>
      <c r="I15" s="30"/>
      <c r="J15" s="40"/>
      <c r="K15" s="40"/>
    </row>
    <row r="16" ht="15" spans="1:11">
      <c r="A16" s="32"/>
      <c r="B16" s="41" t="s">
        <v>32</v>
      </c>
      <c r="C16" s="34"/>
      <c r="D16" s="28" t="s">
        <v>28</v>
      </c>
      <c r="E16" s="30">
        <v>10049</v>
      </c>
      <c r="F16" s="30"/>
      <c r="G16" s="30">
        <v>10300</v>
      </c>
      <c r="H16" s="36">
        <v>3</v>
      </c>
      <c r="I16" s="30"/>
      <c r="J16" s="36">
        <v>24.5</v>
      </c>
      <c r="K16" s="36" t="s">
        <v>33</v>
      </c>
    </row>
    <row r="17" ht="15" spans="1:11">
      <c r="A17" s="42"/>
      <c r="B17" s="41" t="s">
        <v>34</v>
      </c>
      <c r="C17" s="43"/>
      <c r="D17" s="28" t="s">
        <v>28</v>
      </c>
      <c r="E17" s="30">
        <v>10049</v>
      </c>
      <c r="F17" s="30"/>
      <c r="G17" s="30">
        <v>10300</v>
      </c>
      <c r="H17" s="40"/>
      <c r="I17" s="30"/>
      <c r="J17" s="40"/>
      <c r="K17" s="40"/>
    </row>
    <row r="18" spans="1:11">
      <c r="A18" s="30" t="s">
        <v>35</v>
      </c>
      <c r="B18" s="30"/>
      <c r="C18" s="30"/>
      <c r="D18" s="30"/>
      <c r="E18" s="44">
        <f>SUM(E8:E17)</f>
        <v>39157.56</v>
      </c>
      <c r="F18" s="45"/>
      <c r="G18" s="45">
        <f>SUM(G8:G17)</f>
        <v>40119</v>
      </c>
      <c r="H18" s="46">
        <v>3</v>
      </c>
      <c r="I18" s="45"/>
      <c r="J18" s="45">
        <f>SUM(J8:J17)</f>
        <v>51</v>
      </c>
      <c r="K18" s="30"/>
    </row>
    <row r="21" spans="1:8">
      <c r="A21" s="30" t="s">
        <v>36</v>
      </c>
      <c r="B21" s="30" t="s">
        <v>37</v>
      </c>
      <c r="C21" s="35" t="s">
        <v>18</v>
      </c>
      <c r="D21" s="44" t="s">
        <v>38</v>
      </c>
      <c r="E21" s="30" t="s">
        <v>39</v>
      </c>
      <c r="F21" s="30"/>
      <c r="G21" s="30" t="s">
        <v>40</v>
      </c>
      <c r="H21" s="30" t="s">
        <v>41</v>
      </c>
    </row>
    <row r="22" ht="15" spans="1:8">
      <c r="A22" s="47" t="s">
        <v>42</v>
      </c>
      <c r="B22" s="48">
        <v>30</v>
      </c>
      <c r="C22" s="35">
        <v>49.44</v>
      </c>
      <c r="D22" s="44">
        <f t="shared" ref="D22:D33" si="0">C22*1.03+1</f>
        <v>51.9232</v>
      </c>
      <c r="E22" s="49" t="s">
        <v>43</v>
      </c>
      <c r="F22" s="49" t="s">
        <v>44</v>
      </c>
      <c r="G22" s="47" t="s">
        <v>45</v>
      </c>
      <c r="H22" s="47" t="s">
        <v>46</v>
      </c>
    </row>
    <row r="23" ht="15" spans="1:8">
      <c r="A23" s="47"/>
      <c r="B23" s="48">
        <v>32</v>
      </c>
      <c r="C23" s="35">
        <v>148.32</v>
      </c>
      <c r="D23" s="44">
        <f t="shared" si="0"/>
        <v>153.7696</v>
      </c>
      <c r="E23" s="49"/>
      <c r="F23" s="49"/>
      <c r="G23" s="47"/>
      <c r="H23" s="47"/>
    </row>
    <row r="24" ht="15" spans="1:8">
      <c r="A24" s="47"/>
      <c r="B24" s="48">
        <v>34</v>
      </c>
      <c r="C24" s="35">
        <v>148.32</v>
      </c>
      <c r="D24" s="44">
        <f t="shared" si="0"/>
        <v>153.7696</v>
      </c>
      <c r="E24" s="49"/>
      <c r="F24" s="49"/>
      <c r="G24" s="47"/>
      <c r="H24" s="47"/>
    </row>
    <row r="25" ht="15" spans="1:8">
      <c r="A25" s="47"/>
      <c r="B25" s="48">
        <v>36</v>
      </c>
      <c r="C25" s="35">
        <v>98.88</v>
      </c>
      <c r="D25" s="44">
        <f t="shared" si="0"/>
        <v>102.8464</v>
      </c>
      <c r="E25" s="49"/>
      <c r="F25" s="49"/>
      <c r="G25" s="47"/>
      <c r="H25" s="47"/>
    </row>
    <row r="26" ht="15" spans="1:8">
      <c r="A26" s="47"/>
      <c r="B26" s="48">
        <v>38</v>
      </c>
      <c r="C26" s="35">
        <v>98.88</v>
      </c>
      <c r="D26" s="44">
        <f t="shared" si="0"/>
        <v>102.8464</v>
      </c>
      <c r="E26" s="49"/>
      <c r="F26" s="49"/>
      <c r="G26" s="47"/>
      <c r="H26" s="47"/>
    </row>
    <row r="27" ht="15" spans="1:8">
      <c r="A27" s="47"/>
      <c r="B27" s="48">
        <v>40</v>
      </c>
      <c r="C27" s="35">
        <v>49.44</v>
      </c>
      <c r="D27" s="44">
        <f t="shared" si="0"/>
        <v>51.9232</v>
      </c>
      <c r="E27" s="49"/>
      <c r="F27" s="49"/>
      <c r="G27" s="47"/>
      <c r="H27" s="47"/>
    </row>
    <row r="28" ht="15" spans="1:8">
      <c r="A28" s="47" t="s">
        <v>42</v>
      </c>
      <c r="B28" s="48">
        <v>28</v>
      </c>
      <c r="C28" s="35">
        <v>107.12</v>
      </c>
      <c r="D28" s="44">
        <f t="shared" si="0"/>
        <v>111.3336</v>
      </c>
      <c r="E28" s="49" t="s">
        <v>47</v>
      </c>
      <c r="F28" s="49" t="s">
        <v>44</v>
      </c>
      <c r="G28" s="47">
        <v>1568135</v>
      </c>
      <c r="H28" s="47"/>
    </row>
    <row r="29" ht="15" spans="1:8">
      <c r="A29" s="47"/>
      <c r="B29" s="48">
        <v>30</v>
      </c>
      <c r="C29" s="35">
        <v>160.68</v>
      </c>
      <c r="D29" s="44">
        <f t="shared" si="0"/>
        <v>166.5004</v>
      </c>
      <c r="E29" s="49"/>
      <c r="F29" s="49"/>
      <c r="G29" s="47"/>
      <c r="H29" s="47"/>
    </row>
    <row r="30" ht="15" spans="1:8">
      <c r="A30" s="47"/>
      <c r="B30" s="48">
        <v>32</v>
      </c>
      <c r="C30" s="35">
        <v>160.68</v>
      </c>
      <c r="D30" s="44">
        <f t="shared" si="0"/>
        <v>166.5004</v>
      </c>
      <c r="E30" s="49"/>
      <c r="F30" s="49"/>
      <c r="G30" s="47"/>
      <c r="H30" s="47"/>
    </row>
    <row r="31" ht="15" spans="1:8">
      <c r="A31" s="47"/>
      <c r="B31" s="48">
        <v>34</v>
      </c>
      <c r="C31" s="35">
        <v>107.12</v>
      </c>
      <c r="D31" s="44">
        <f t="shared" si="0"/>
        <v>111.3336</v>
      </c>
      <c r="E31" s="49"/>
      <c r="F31" s="49"/>
      <c r="G31" s="47"/>
      <c r="H31" s="47"/>
    </row>
    <row r="32" ht="15" spans="1:8">
      <c r="A32" s="47"/>
      <c r="B32" s="48">
        <v>36</v>
      </c>
      <c r="C32" s="35">
        <v>107.12</v>
      </c>
      <c r="D32" s="44">
        <f t="shared" si="0"/>
        <v>111.3336</v>
      </c>
      <c r="E32" s="49"/>
      <c r="F32" s="49"/>
      <c r="G32" s="47"/>
      <c r="H32" s="47"/>
    </row>
    <row r="33" ht="15" spans="1:8">
      <c r="A33" s="47" t="s">
        <v>42</v>
      </c>
      <c r="B33" s="48">
        <v>28</v>
      </c>
      <c r="C33" s="35">
        <v>184.37</v>
      </c>
      <c r="D33" s="44">
        <f t="shared" si="0"/>
        <v>190.9011</v>
      </c>
      <c r="E33" s="49" t="s">
        <v>48</v>
      </c>
      <c r="F33" s="49" t="s">
        <v>44</v>
      </c>
      <c r="G33" s="47" t="s">
        <v>49</v>
      </c>
      <c r="H33" s="47"/>
    </row>
    <row r="34" ht="15" spans="1:8">
      <c r="A34" s="47"/>
      <c r="B34" s="48">
        <v>30</v>
      </c>
      <c r="C34" s="35">
        <v>553.11</v>
      </c>
      <c r="D34" s="44">
        <f t="shared" ref="D34:D37" si="1">C34*1.02</f>
        <v>564.1722</v>
      </c>
      <c r="E34" s="49"/>
      <c r="F34" s="49"/>
      <c r="G34" s="47"/>
      <c r="H34" s="47"/>
    </row>
    <row r="35" ht="15" spans="1:8">
      <c r="A35" s="47"/>
      <c r="B35" s="48">
        <v>32</v>
      </c>
      <c r="C35" s="35">
        <v>553.11</v>
      </c>
      <c r="D35" s="44">
        <f t="shared" si="1"/>
        <v>564.1722</v>
      </c>
      <c r="E35" s="49"/>
      <c r="F35" s="49"/>
      <c r="G35" s="47"/>
      <c r="H35" s="47"/>
    </row>
    <row r="36" ht="15" spans="1:8">
      <c r="A36" s="47"/>
      <c r="B36" s="48">
        <v>34</v>
      </c>
      <c r="C36" s="35">
        <v>368.74</v>
      </c>
      <c r="D36" s="44">
        <f t="shared" si="1"/>
        <v>376.1148</v>
      </c>
      <c r="E36" s="49"/>
      <c r="F36" s="49"/>
      <c r="G36" s="47"/>
      <c r="H36" s="47"/>
    </row>
    <row r="37" ht="15" spans="1:8">
      <c r="A37" s="47"/>
      <c r="B37" s="48">
        <v>36</v>
      </c>
      <c r="C37" s="35">
        <v>368.74</v>
      </c>
      <c r="D37" s="44">
        <f t="shared" si="1"/>
        <v>376.1148</v>
      </c>
      <c r="E37" s="49"/>
      <c r="F37" s="49"/>
      <c r="G37" s="47"/>
      <c r="H37" s="47"/>
    </row>
    <row r="38" ht="15" spans="1:8">
      <c r="A38" s="47"/>
      <c r="B38" s="48">
        <v>38</v>
      </c>
      <c r="C38" s="35">
        <v>184.37</v>
      </c>
      <c r="D38" s="44">
        <f t="shared" ref="D38:D50" si="2">C38*1.03+1</f>
        <v>190.9011</v>
      </c>
      <c r="E38" s="49"/>
      <c r="F38" s="49"/>
      <c r="G38" s="47"/>
      <c r="H38" s="47"/>
    </row>
    <row r="39" ht="15" spans="1:8">
      <c r="A39" s="47" t="s">
        <v>50</v>
      </c>
      <c r="B39" s="48">
        <v>30</v>
      </c>
      <c r="C39" s="35">
        <v>100.94</v>
      </c>
      <c r="D39" s="44">
        <f t="shared" si="2"/>
        <v>104.9682</v>
      </c>
      <c r="E39" s="49" t="s">
        <v>43</v>
      </c>
      <c r="F39" s="49" t="s">
        <v>44</v>
      </c>
      <c r="G39" s="47" t="s">
        <v>45</v>
      </c>
      <c r="H39" s="50" t="s">
        <v>46</v>
      </c>
    </row>
    <row r="40" ht="15" spans="1:8">
      <c r="A40" s="47"/>
      <c r="B40" s="48">
        <v>32</v>
      </c>
      <c r="C40" s="35">
        <v>151.41</v>
      </c>
      <c r="D40" s="44">
        <f t="shared" si="2"/>
        <v>156.9523</v>
      </c>
      <c r="E40" s="49"/>
      <c r="F40" s="49"/>
      <c r="G40" s="47"/>
      <c r="H40" s="50"/>
    </row>
    <row r="41" ht="15" spans="1:8">
      <c r="A41" s="47"/>
      <c r="B41" s="48">
        <v>34</v>
      </c>
      <c r="C41" s="35">
        <v>151.41</v>
      </c>
      <c r="D41" s="44">
        <f t="shared" si="2"/>
        <v>156.9523</v>
      </c>
      <c r="E41" s="49"/>
      <c r="F41" s="49"/>
      <c r="G41" s="47"/>
      <c r="H41" s="50"/>
    </row>
    <row r="42" ht="15" spans="1:8">
      <c r="A42" s="47"/>
      <c r="B42" s="48">
        <v>36</v>
      </c>
      <c r="C42" s="35">
        <v>100.94</v>
      </c>
      <c r="D42" s="44">
        <f t="shared" si="2"/>
        <v>104.9682</v>
      </c>
      <c r="E42" s="49"/>
      <c r="F42" s="49"/>
      <c r="G42" s="47"/>
      <c r="H42" s="50"/>
    </row>
    <row r="43" ht="15" spans="1:8">
      <c r="A43" s="47"/>
      <c r="B43" s="48">
        <v>38</v>
      </c>
      <c r="C43" s="35">
        <v>50.47</v>
      </c>
      <c r="D43" s="44">
        <f t="shared" si="2"/>
        <v>52.9841</v>
      </c>
      <c r="E43" s="49"/>
      <c r="F43" s="49"/>
      <c r="G43" s="47"/>
      <c r="H43" s="50"/>
    </row>
    <row r="44" ht="15" spans="1:8">
      <c r="A44" s="47"/>
      <c r="B44" s="48">
        <v>40</v>
      </c>
      <c r="C44" s="35">
        <v>50.47</v>
      </c>
      <c r="D44" s="44">
        <f t="shared" si="2"/>
        <v>52.9841</v>
      </c>
      <c r="E44" s="49"/>
      <c r="F44" s="49"/>
      <c r="G44" s="47"/>
      <c r="H44" s="50"/>
    </row>
    <row r="45" ht="15" spans="1:8">
      <c r="A45" s="47" t="s">
        <v>50</v>
      </c>
      <c r="B45" s="48">
        <v>28</v>
      </c>
      <c r="C45" s="35">
        <v>61.8</v>
      </c>
      <c r="D45" s="44">
        <f t="shared" si="2"/>
        <v>64.654</v>
      </c>
      <c r="E45" s="49" t="s">
        <v>47</v>
      </c>
      <c r="F45" s="49" t="s">
        <v>44</v>
      </c>
      <c r="G45" s="47">
        <v>1568135</v>
      </c>
      <c r="H45" s="50"/>
    </row>
    <row r="46" ht="15" spans="1:8">
      <c r="A46" s="47"/>
      <c r="B46" s="48">
        <v>30</v>
      </c>
      <c r="C46" s="35">
        <v>92.7</v>
      </c>
      <c r="D46" s="44">
        <f t="shared" si="2"/>
        <v>96.481</v>
      </c>
      <c r="E46" s="49"/>
      <c r="F46" s="49"/>
      <c r="G46" s="47"/>
      <c r="H46" s="50"/>
    </row>
    <row r="47" ht="15" spans="1:8">
      <c r="A47" s="47"/>
      <c r="B47" s="48">
        <v>32</v>
      </c>
      <c r="C47" s="35">
        <v>92.7</v>
      </c>
      <c r="D47" s="44">
        <f t="shared" si="2"/>
        <v>96.481</v>
      </c>
      <c r="E47" s="49"/>
      <c r="F47" s="49"/>
      <c r="G47" s="47"/>
      <c r="H47" s="50"/>
    </row>
    <row r="48" ht="15" spans="1:8">
      <c r="A48" s="47"/>
      <c r="B48" s="48">
        <v>34</v>
      </c>
      <c r="C48" s="35">
        <v>61.8</v>
      </c>
      <c r="D48" s="44">
        <f t="shared" si="2"/>
        <v>64.654</v>
      </c>
      <c r="E48" s="49"/>
      <c r="F48" s="49"/>
      <c r="G48" s="47"/>
      <c r="H48" s="50"/>
    </row>
    <row r="49" ht="15" spans="1:8">
      <c r="A49" s="47"/>
      <c r="B49" s="48">
        <v>36</v>
      </c>
      <c r="C49" s="35">
        <v>61.8</v>
      </c>
      <c r="D49" s="44">
        <f t="shared" si="2"/>
        <v>64.654</v>
      </c>
      <c r="E49" s="49"/>
      <c r="F49" s="49"/>
      <c r="G49" s="47"/>
      <c r="H49" s="50"/>
    </row>
    <row r="50" ht="15" spans="1:8">
      <c r="A50" s="47" t="s">
        <v>50</v>
      </c>
      <c r="B50" s="48">
        <v>28</v>
      </c>
      <c r="C50" s="35">
        <v>175.1</v>
      </c>
      <c r="D50" s="44">
        <f t="shared" si="2"/>
        <v>181.353</v>
      </c>
      <c r="E50" s="49" t="s">
        <v>48</v>
      </c>
      <c r="F50" s="49" t="s">
        <v>44</v>
      </c>
      <c r="G50" s="49" t="s">
        <v>49</v>
      </c>
      <c r="H50" s="50"/>
    </row>
    <row r="51" ht="15" spans="1:8">
      <c r="A51" s="47"/>
      <c r="B51" s="48">
        <v>30</v>
      </c>
      <c r="C51" s="35">
        <v>525.3</v>
      </c>
      <c r="D51" s="44">
        <f t="shared" ref="D51:D54" si="3">C51*1.02</f>
        <v>535.806</v>
      </c>
      <c r="E51" s="49"/>
      <c r="F51" s="49"/>
      <c r="G51" s="49"/>
      <c r="H51" s="50"/>
    </row>
    <row r="52" ht="15" spans="1:8">
      <c r="A52" s="47"/>
      <c r="B52" s="48">
        <v>32</v>
      </c>
      <c r="C52" s="35">
        <v>525.3</v>
      </c>
      <c r="D52" s="44">
        <f t="shared" si="3"/>
        <v>535.806</v>
      </c>
      <c r="E52" s="49"/>
      <c r="F52" s="49"/>
      <c r="G52" s="49"/>
      <c r="H52" s="50"/>
    </row>
    <row r="53" ht="15" spans="1:8">
      <c r="A53" s="47"/>
      <c r="B53" s="48">
        <v>34</v>
      </c>
      <c r="C53" s="35">
        <v>350.2</v>
      </c>
      <c r="D53" s="44">
        <f t="shared" si="3"/>
        <v>357.204</v>
      </c>
      <c r="E53" s="49"/>
      <c r="F53" s="49"/>
      <c r="G53" s="49"/>
      <c r="H53" s="50"/>
    </row>
    <row r="54" ht="15" spans="1:8">
      <c r="A54" s="47"/>
      <c r="B54" s="48">
        <v>36</v>
      </c>
      <c r="C54" s="35">
        <v>350.2</v>
      </c>
      <c r="D54" s="44">
        <f t="shared" si="3"/>
        <v>357.204</v>
      </c>
      <c r="E54" s="49"/>
      <c r="F54" s="49"/>
      <c r="G54" s="49"/>
      <c r="H54" s="50"/>
    </row>
    <row r="55" ht="15" spans="1:8">
      <c r="A55" s="47"/>
      <c r="B55" s="48">
        <v>38</v>
      </c>
      <c r="C55" s="35">
        <v>175.1</v>
      </c>
      <c r="D55" s="44">
        <f t="shared" ref="D55:D67" si="4">C55*1.03+1</f>
        <v>181.353</v>
      </c>
      <c r="E55" s="49"/>
      <c r="F55" s="49"/>
      <c r="G55" s="49"/>
      <c r="H55" s="50"/>
    </row>
    <row r="56" ht="15" spans="1:8">
      <c r="A56" s="47" t="s">
        <v>51</v>
      </c>
      <c r="B56" s="48">
        <v>30</v>
      </c>
      <c r="C56" s="35">
        <v>33.99</v>
      </c>
      <c r="D56" s="44">
        <f t="shared" si="4"/>
        <v>36.0097</v>
      </c>
      <c r="E56" s="47" t="s">
        <v>52</v>
      </c>
      <c r="F56" s="47" t="s">
        <v>44</v>
      </c>
      <c r="G56" s="47" t="s">
        <v>53</v>
      </c>
      <c r="H56" s="47" t="s">
        <v>46</v>
      </c>
    </row>
    <row r="57" ht="15" spans="1:8">
      <c r="A57" s="47"/>
      <c r="B57" s="48">
        <v>32</v>
      </c>
      <c r="C57" s="35">
        <v>101.97</v>
      </c>
      <c r="D57" s="44">
        <f t="shared" si="4"/>
        <v>106.0291</v>
      </c>
      <c r="E57" s="47"/>
      <c r="F57" s="47"/>
      <c r="G57" s="47"/>
      <c r="H57" s="47"/>
    </row>
    <row r="58" ht="15" spans="1:8">
      <c r="A58" s="47"/>
      <c r="B58" s="48">
        <v>34</v>
      </c>
      <c r="C58" s="35">
        <v>101.97</v>
      </c>
      <c r="D58" s="44">
        <f t="shared" si="4"/>
        <v>106.0291</v>
      </c>
      <c r="E58" s="47"/>
      <c r="F58" s="47"/>
      <c r="G58" s="47"/>
      <c r="H58" s="47"/>
    </row>
    <row r="59" ht="15" spans="1:8">
      <c r="A59" s="47"/>
      <c r="B59" s="48">
        <v>36</v>
      </c>
      <c r="C59" s="35">
        <v>67.98</v>
      </c>
      <c r="D59" s="44">
        <f t="shared" si="4"/>
        <v>71.0194</v>
      </c>
      <c r="E59" s="47"/>
      <c r="F59" s="47"/>
      <c r="G59" s="47"/>
      <c r="H59" s="47"/>
    </row>
    <row r="60" ht="15" spans="1:8">
      <c r="A60" s="47"/>
      <c r="B60" s="48">
        <v>38</v>
      </c>
      <c r="C60" s="35">
        <v>67.98</v>
      </c>
      <c r="D60" s="44">
        <f t="shared" si="4"/>
        <v>71.0194</v>
      </c>
      <c r="E60" s="47"/>
      <c r="F60" s="47"/>
      <c r="G60" s="47"/>
      <c r="H60" s="47"/>
    </row>
    <row r="61" ht="15" spans="1:8">
      <c r="A61" s="47"/>
      <c r="B61" s="48">
        <v>40</v>
      </c>
      <c r="C61" s="35">
        <v>33.99</v>
      </c>
      <c r="D61" s="44">
        <f t="shared" si="4"/>
        <v>36.0097</v>
      </c>
      <c r="E61" s="47"/>
      <c r="F61" s="47"/>
      <c r="G61" s="47"/>
      <c r="H61" s="47"/>
    </row>
    <row r="62" ht="15" spans="1:8">
      <c r="A62" s="47" t="s">
        <v>51</v>
      </c>
      <c r="B62" s="48">
        <v>28</v>
      </c>
      <c r="C62" s="35">
        <v>39.14</v>
      </c>
      <c r="D62" s="44">
        <f t="shared" si="4"/>
        <v>41.3142</v>
      </c>
      <c r="E62" s="47" t="s">
        <v>54</v>
      </c>
      <c r="F62" s="47" t="s">
        <v>44</v>
      </c>
      <c r="G62" s="47">
        <v>1568135</v>
      </c>
      <c r="H62" s="47"/>
    </row>
    <row r="63" ht="15" spans="1:8">
      <c r="A63" s="47"/>
      <c r="B63" s="48">
        <v>30</v>
      </c>
      <c r="C63" s="35">
        <v>58.71</v>
      </c>
      <c r="D63" s="44">
        <f t="shared" si="4"/>
        <v>61.4713</v>
      </c>
      <c r="E63" s="47"/>
      <c r="F63" s="47"/>
      <c r="G63" s="47"/>
      <c r="H63" s="47"/>
    </row>
    <row r="64" ht="15" spans="1:8">
      <c r="A64" s="47"/>
      <c r="B64" s="48">
        <v>32</v>
      </c>
      <c r="C64" s="35">
        <v>58.71</v>
      </c>
      <c r="D64" s="44">
        <f t="shared" si="4"/>
        <v>61.4713</v>
      </c>
      <c r="E64" s="47"/>
      <c r="F64" s="47"/>
      <c r="G64" s="47"/>
      <c r="H64" s="47"/>
    </row>
    <row r="65" ht="15" spans="1:8">
      <c r="A65" s="47"/>
      <c r="B65" s="48">
        <v>34</v>
      </c>
      <c r="C65" s="35">
        <v>39.14</v>
      </c>
      <c r="D65" s="44">
        <f t="shared" si="4"/>
        <v>41.3142</v>
      </c>
      <c r="E65" s="47"/>
      <c r="F65" s="47"/>
      <c r="G65" s="47"/>
      <c r="H65" s="47"/>
    </row>
    <row r="66" ht="15" spans="1:8">
      <c r="A66" s="47"/>
      <c r="B66" s="48">
        <v>36</v>
      </c>
      <c r="C66" s="35">
        <v>39.14</v>
      </c>
      <c r="D66" s="44">
        <f t="shared" si="4"/>
        <v>41.3142</v>
      </c>
      <c r="E66" s="47"/>
      <c r="F66" s="47"/>
      <c r="G66" s="47"/>
      <c r="H66" s="47"/>
    </row>
    <row r="67" ht="15" spans="1:8">
      <c r="A67" s="47" t="s">
        <v>51</v>
      </c>
      <c r="B67" s="48">
        <v>28</v>
      </c>
      <c r="C67" s="35">
        <v>145.23</v>
      </c>
      <c r="D67" s="44">
        <f t="shared" si="4"/>
        <v>150.5869</v>
      </c>
      <c r="E67" s="47" t="s">
        <v>55</v>
      </c>
      <c r="F67" s="47" t="s">
        <v>44</v>
      </c>
      <c r="G67" s="47" t="s">
        <v>56</v>
      </c>
      <c r="H67" s="47"/>
    </row>
    <row r="68" ht="15" spans="1:8">
      <c r="A68" s="47"/>
      <c r="B68" s="48">
        <v>30</v>
      </c>
      <c r="C68" s="35">
        <v>435.69</v>
      </c>
      <c r="D68" s="44">
        <f t="shared" ref="D68:D71" si="5">C68*1.02</f>
        <v>444.4038</v>
      </c>
      <c r="E68" s="47"/>
      <c r="F68" s="47"/>
      <c r="G68" s="47"/>
      <c r="H68" s="47"/>
    </row>
    <row r="69" ht="15" spans="1:8">
      <c r="A69" s="47"/>
      <c r="B69" s="48">
        <v>32</v>
      </c>
      <c r="C69" s="35">
        <v>435.69</v>
      </c>
      <c r="D69" s="44">
        <f t="shared" si="5"/>
        <v>444.4038</v>
      </c>
      <c r="E69" s="47"/>
      <c r="F69" s="47"/>
      <c r="G69" s="47"/>
      <c r="H69" s="47"/>
    </row>
    <row r="70" ht="15" spans="1:8">
      <c r="A70" s="47"/>
      <c r="B70" s="48">
        <v>34</v>
      </c>
      <c r="C70" s="35">
        <v>290.46</v>
      </c>
      <c r="D70" s="44">
        <f t="shared" si="5"/>
        <v>296.2692</v>
      </c>
      <c r="E70" s="47"/>
      <c r="F70" s="47"/>
      <c r="G70" s="47"/>
      <c r="H70" s="47"/>
    </row>
    <row r="71" ht="15" spans="1:8">
      <c r="A71" s="47"/>
      <c r="B71" s="48">
        <v>36</v>
      </c>
      <c r="C71" s="35">
        <v>290.46</v>
      </c>
      <c r="D71" s="44">
        <f t="shared" si="5"/>
        <v>296.2692</v>
      </c>
      <c r="E71" s="47"/>
      <c r="F71" s="47"/>
      <c r="G71" s="47"/>
      <c r="H71" s="47"/>
    </row>
    <row r="72" ht="15" spans="1:8">
      <c r="A72" s="47"/>
      <c r="B72" s="48">
        <v>38</v>
      </c>
      <c r="C72" s="35">
        <v>145.23</v>
      </c>
      <c r="D72" s="44">
        <f>C72*1.03+1</f>
        <v>150.5869</v>
      </c>
      <c r="E72" s="47"/>
      <c r="F72" s="47"/>
      <c r="G72" s="47"/>
      <c r="H72" s="47"/>
    </row>
    <row r="73" ht="15" spans="1:8">
      <c r="A73" s="30" t="s">
        <v>35</v>
      </c>
      <c r="B73" s="30"/>
      <c r="C73" s="35">
        <f>SUM(C22:C72)</f>
        <v>8911.56</v>
      </c>
      <c r="D73" s="44">
        <f>SUM(D22:D72)</f>
        <v>9167.4368</v>
      </c>
      <c r="E73" s="47"/>
      <c r="F73" s="47"/>
      <c r="G73" s="47"/>
      <c r="H73" s="30"/>
    </row>
  </sheetData>
  <mergeCells count="53">
    <mergeCell ref="A1:K1"/>
    <mergeCell ref="A2:D2"/>
    <mergeCell ref="E2:K2"/>
    <mergeCell ref="A8:A17"/>
    <mergeCell ref="A22:A27"/>
    <mergeCell ref="A28:A32"/>
    <mergeCell ref="A33:A38"/>
    <mergeCell ref="A39:A44"/>
    <mergeCell ref="A45:A49"/>
    <mergeCell ref="A50:A55"/>
    <mergeCell ref="A56:A61"/>
    <mergeCell ref="A62:A66"/>
    <mergeCell ref="A67:A72"/>
    <mergeCell ref="B9:B15"/>
    <mergeCell ref="C8:C17"/>
    <mergeCell ref="E22:E27"/>
    <mergeCell ref="E28:E32"/>
    <mergeCell ref="E33:E38"/>
    <mergeCell ref="E39:E44"/>
    <mergeCell ref="E45:E49"/>
    <mergeCell ref="E50:E55"/>
    <mergeCell ref="E56:E61"/>
    <mergeCell ref="E62:E66"/>
    <mergeCell ref="E67:E72"/>
    <mergeCell ref="F22:F27"/>
    <mergeCell ref="F28:F32"/>
    <mergeCell ref="F33:F38"/>
    <mergeCell ref="F39:F44"/>
    <mergeCell ref="F45:F49"/>
    <mergeCell ref="F50:F55"/>
    <mergeCell ref="F56:F61"/>
    <mergeCell ref="F62:F66"/>
    <mergeCell ref="F67:F72"/>
    <mergeCell ref="G22:G27"/>
    <mergeCell ref="G28:G32"/>
    <mergeCell ref="G33:G38"/>
    <mergeCell ref="G39:G44"/>
    <mergeCell ref="G45:G49"/>
    <mergeCell ref="G50:G55"/>
    <mergeCell ref="G56:G61"/>
    <mergeCell ref="G62:G66"/>
    <mergeCell ref="G67:G72"/>
    <mergeCell ref="H9:H15"/>
    <mergeCell ref="H16:H17"/>
    <mergeCell ref="H22:H38"/>
    <mergeCell ref="H39:H55"/>
    <mergeCell ref="H56:H72"/>
    <mergeCell ref="J9:J15"/>
    <mergeCell ref="J16:J17"/>
    <mergeCell ref="K9:K15"/>
    <mergeCell ref="K16:K17"/>
    <mergeCell ref="A3:D4"/>
    <mergeCell ref="E3:K4"/>
  </mergeCells>
  <pageMargins left="0.7" right="0.7" top="0.75" bottom="0.75" header="0.3" footer="0.3"/>
  <pageSetup paperSize="9" scale="43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董佳旗新诚印刷</cp:lastModifiedBy>
  <dcterms:created xsi:type="dcterms:W3CDTF">2023-05-12T11:15:00Z</dcterms:created>
  <dcterms:modified xsi:type="dcterms:W3CDTF">2025-02-20T07:15:39Z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62B168B0F5CF40E3AF5DB16AFD3A019A_13</vt:lpwstr>
  </property>
</Properties>
</file>