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<sst xmlns="http://schemas.openxmlformats.org/spreadsheetml/2006/main" count="162" uniqueCount="63">
  <si>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</si>
  <si>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</si>
  <si>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</si>
  <si>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</si>
  <si>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</si>
  <si>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</si>
  <si>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</si>
  <si>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</si>
  <si>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</si>
  <si>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</si>
  <si>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</si>
  <si>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</si>
  <si>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</si>
  <si>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</si>
  <si>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</si>
  <si>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</si>
  <si>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</si>
  <si>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</si>
  <si>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</si>
  <si>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</si>
  <si>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</si>
  <si>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</si>
  <si>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</si>
  <si>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</si>
  <si>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</si>
  <si>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P25010615</t>
  </si>
  <si>
    <t xml:space="preserve">21 AULTH09845                                     </t>
  </si>
  <si>
    <t xml:space="preserve">S25010367 </t>
  </si>
  <si>
    <r>
      <rPr>
        <b/>
        <sz val="11"/>
        <rFont val="Calibri"/>
        <charset val="134"/>
      </rPr>
      <t>T6317AZ-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</si>
  <si>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46*35*21</t>
  </si>
  <si>
    <t xml:space="preserve">21_AULBM10040                                     </t>
  </si>
  <si>
    <t>28-30</t>
  </si>
  <si>
    <t>45*33*26</t>
  </si>
  <si>
    <t>30-30</t>
  </si>
  <si>
    <t>30-32</t>
  </si>
  <si>
    <t>32-30</t>
  </si>
  <si>
    <t>32-32</t>
  </si>
  <si>
    <t>34-30</t>
  </si>
  <si>
    <t>34-32</t>
  </si>
  <si>
    <t>34-34</t>
  </si>
  <si>
    <t>45*33*20</t>
  </si>
  <si>
    <t>36-30</t>
  </si>
  <si>
    <t>36-32</t>
  </si>
  <si>
    <t>38-32</t>
  </si>
  <si>
    <t>40-32</t>
  </si>
  <si>
    <t xml:space="preserve">19_SMLBM07515                                     </t>
  </si>
  <si>
    <t>45*33*16</t>
  </si>
  <si>
    <t xml:space="preserve">25_SPLBM12043                                     </t>
  </si>
  <si>
    <t>总计</t>
  </si>
  <si>
    <t>颜色</t>
  </si>
  <si>
    <t>尺码</t>
  </si>
  <si>
    <t>生产数</t>
  </si>
  <si>
    <t>PO号</t>
  </si>
  <si>
    <t>款号</t>
  </si>
  <si>
    <t>第1箱</t>
  </si>
  <si>
    <t>BG404 - VISON</t>
  </si>
  <si>
    <t>无价格</t>
  </si>
  <si>
    <t>T6317AZ</t>
  </si>
  <si>
    <t>有价格</t>
  </si>
  <si>
    <t>第2箱</t>
  </si>
  <si>
    <t>BK27 - BLACK</t>
  </si>
  <si>
    <t>GR377 - GREY MELANGE</t>
  </si>
  <si>
    <t>NV64 -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</si>
</sst>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selection activeCell="K27" sqref="A1:K2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0" t="s">
        <v>11</v>
      </c>
      <c r="J6" s="6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1" t="s">
        <v>22</v>
      </c>
      <c r="J7" s="6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16051</v>
      </c>
      <c r="F8" s="30"/>
      <c r="G8" s="30">
        <v>16246</v>
      </c>
      <c r="H8" s="31">
        <v>1</v>
      </c>
      <c r="I8" s="30"/>
      <c r="J8" s="30">
        <v>16.8</v>
      </c>
      <c r="K8" s="30" t="s">
        <v>29</v>
      </c>
    </row>
    <row r="9" ht="15" spans="1:11">
      <c r="A9" s="32"/>
      <c r="B9" s="33"/>
      <c r="C9" s="34"/>
      <c r="D9" s="29" t="s">
        <v>28</v>
      </c>
      <c r="E9" s="30">
        <v>15250</v>
      </c>
      <c r="F9" s="30"/>
      <c r="G9" s="30">
        <v>15505</v>
      </c>
      <c r="H9" s="31">
        <v>2</v>
      </c>
      <c r="I9" s="30"/>
      <c r="J9" s="30">
        <v>16.1</v>
      </c>
      <c r="K9" s="30" t="s">
        <v>29</v>
      </c>
    </row>
    <row r="10" ht="15" spans="1:11">
      <c r="A10" s="32"/>
      <c r="B10" s="35" t="s">
        <v>30</v>
      </c>
      <c r="C10" s="34"/>
      <c r="D10" s="29" t="s">
        <v>31</v>
      </c>
      <c r="E10" s="36">
        <v>2581.18</v>
      </c>
      <c r="F10" s="30"/>
      <c r="G10" s="30">
        <v>2633</v>
      </c>
      <c r="H10" s="37">
        <v>3</v>
      </c>
      <c r="I10" s="30"/>
      <c r="J10" s="37">
        <v>17.3</v>
      </c>
      <c r="K10" s="37" t="s">
        <v>32</v>
      </c>
    </row>
    <row r="11" ht="15" spans="1:11">
      <c r="A11" s="32"/>
      <c r="B11" s="38"/>
      <c r="C11" s="34"/>
      <c r="D11" s="29" t="s">
        <v>33</v>
      </c>
      <c r="E11" s="36">
        <v>2735.68</v>
      </c>
      <c r="F11" s="30"/>
      <c r="G11" s="30">
        <v>2790</v>
      </c>
      <c r="H11" s="39"/>
      <c r="I11" s="30"/>
      <c r="J11" s="39"/>
      <c r="K11" s="39"/>
    </row>
    <row r="12" ht="15" spans="1:11">
      <c r="A12" s="32"/>
      <c r="B12" s="38"/>
      <c r="C12" s="34"/>
      <c r="D12" s="29" t="s">
        <v>34</v>
      </c>
      <c r="E12" s="36">
        <v>5339.52</v>
      </c>
      <c r="F12" s="30"/>
      <c r="G12" s="30">
        <v>5446</v>
      </c>
      <c r="H12" s="40"/>
      <c r="I12" s="30"/>
      <c r="J12" s="40"/>
      <c r="K12" s="40"/>
    </row>
    <row r="13" ht="15" spans="1:11">
      <c r="A13" s="32"/>
      <c r="B13" s="38"/>
      <c r="C13" s="34"/>
      <c r="D13" s="29" t="s">
        <v>35</v>
      </c>
      <c r="E13" s="36">
        <v>2752.16</v>
      </c>
      <c r="F13" s="30"/>
      <c r="G13" s="30">
        <v>2807</v>
      </c>
      <c r="H13" s="37">
        <v>4</v>
      </c>
      <c r="I13" s="30"/>
      <c r="J13" s="37">
        <v>21.5</v>
      </c>
      <c r="K13" s="37" t="s">
        <v>32</v>
      </c>
    </row>
    <row r="14" ht="15" spans="1:11">
      <c r="A14" s="32"/>
      <c r="B14" s="38"/>
      <c r="C14" s="34"/>
      <c r="D14" s="29" t="s">
        <v>36</v>
      </c>
      <c r="E14" s="36">
        <v>5372.48</v>
      </c>
      <c r="F14" s="30"/>
      <c r="G14" s="30">
        <v>5480</v>
      </c>
      <c r="H14" s="39"/>
      <c r="I14" s="30"/>
      <c r="J14" s="39"/>
      <c r="K14" s="39"/>
    </row>
    <row r="15" ht="15" spans="1:11">
      <c r="A15" s="32"/>
      <c r="B15" s="38"/>
      <c r="C15" s="34"/>
      <c r="D15" s="29" t="s">
        <v>37</v>
      </c>
      <c r="E15" s="36">
        <v>133.9</v>
      </c>
      <c r="F15" s="30"/>
      <c r="G15" s="30">
        <v>137</v>
      </c>
      <c r="H15" s="39"/>
      <c r="I15" s="30"/>
      <c r="J15" s="39"/>
      <c r="K15" s="39"/>
    </row>
    <row r="16" ht="15" spans="1:11">
      <c r="A16" s="32"/>
      <c r="B16" s="38"/>
      <c r="C16" s="34"/>
      <c r="D16" s="29" t="s">
        <v>38</v>
      </c>
      <c r="E16" s="36">
        <v>5273.6</v>
      </c>
      <c r="F16" s="30"/>
      <c r="G16" s="30">
        <v>5379</v>
      </c>
      <c r="H16" s="40"/>
      <c r="I16" s="30"/>
      <c r="J16" s="40"/>
      <c r="K16" s="40"/>
    </row>
    <row r="17" ht="15" spans="1:11">
      <c r="A17" s="32"/>
      <c r="B17" s="38"/>
      <c r="C17" s="34"/>
      <c r="D17" s="29" t="s">
        <v>39</v>
      </c>
      <c r="E17" s="36">
        <v>2835.59</v>
      </c>
      <c r="F17" s="30"/>
      <c r="G17" s="30">
        <v>2892</v>
      </c>
      <c r="H17" s="37">
        <v>5</v>
      </c>
      <c r="I17" s="30"/>
      <c r="J17" s="37">
        <v>14.3</v>
      </c>
      <c r="K17" s="37" t="s">
        <v>40</v>
      </c>
    </row>
    <row r="18" ht="15" spans="1:11">
      <c r="A18" s="32"/>
      <c r="B18" s="38"/>
      <c r="C18" s="34"/>
      <c r="D18" s="29" t="s">
        <v>41</v>
      </c>
      <c r="E18" s="36">
        <v>133.9</v>
      </c>
      <c r="F18" s="30"/>
      <c r="G18" s="30">
        <v>137</v>
      </c>
      <c r="H18" s="39"/>
      <c r="I18" s="30"/>
      <c r="J18" s="39"/>
      <c r="K18" s="39"/>
    </row>
    <row r="19" ht="15" spans="1:11">
      <c r="A19" s="32"/>
      <c r="B19" s="38"/>
      <c r="C19" s="34"/>
      <c r="D19" s="29" t="s">
        <v>42</v>
      </c>
      <c r="E19" s="36">
        <v>2841.77</v>
      </c>
      <c r="F19" s="30"/>
      <c r="G19" s="30">
        <v>2899</v>
      </c>
      <c r="H19" s="39"/>
      <c r="I19" s="30"/>
      <c r="J19" s="39"/>
      <c r="K19" s="39"/>
    </row>
    <row r="20" ht="15" spans="1:11">
      <c r="A20" s="32"/>
      <c r="B20" s="38"/>
      <c r="C20" s="34"/>
      <c r="D20" s="29" t="s">
        <v>43</v>
      </c>
      <c r="E20" s="36">
        <v>2774.82</v>
      </c>
      <c r="F20" s="30"/>
      <c r="G20" s="30">
        <v>2830</v>
      </c>
      <c r="H20" s="39"/>
      <c r="I20" s="30"/>
      <c r="J20" s="39"/>
      <c r="K20" s="39"/>
    </row>
    <row r="21" ht="15" spans="1:11">
      <c r="A21" s="32"/>
      <c r="B21" s="41"/>
      <c r="C21" s="34"/>
      <c r="D21" s="29" t="s">
        <v>44</v>
      </c>
      <c r="E21" s="36">
        <v>133.9</v>
      </c>
      <c r="F21" s="30"/>
      <c r="G21" s="30">
        <v>137</v>
      </c>
      <c r="H21" s="40"/>
      <c r="I21" s="30"/>
      <c r="J21" s="40"/>
      <c r="K21" s="40"/>
    </row>
    <row r="22" spans="1:11">
      <c r="A22" s="32"/>
      <c r="B22" s="35" t="s">
        <v>45</v>
      </c>
      <c r="C22" s="34"/>
      <c r="D22" s="28" t="s">
        <v>28</v>
      </c>
      <c r="E22" s="27">
        <v>32909</v>
      </c>
      <c r="F22" s="30"/>
      <c r="G22" s="30">
        <v>17600</v>
      </c>
      <c r="H22" s="31">
        <v>6</v>
      </c>
      <c r="I22" s="30"/>
      <c r="J22" s="30">
        <v>15.5</v>
      </c>
      <c r="K22" s="30" t="s">
        <v>46</v>
      </c>
    </row>
    <row r="23" spans="1:11">
      <c r="A23" s="32"/>
      <c r="B23" s="41"/>
      <c r="C23" s="34"/>
      <c r="D23" s="33"/>
      <c r="E23" s="42"/>
      <c r="F23" s="30"/>
      <c r="G23" s="30">
        <v>16000</v>
      </c>
      <c r="H23" s="31">
        <v>7</v>
      </c>
      <c r="I23" s="30"/>
      <c r="J23" s="30">
        <v>14.3</v>
      </c>
      <c r="K23" s="30" t="s">
        <v>46</v>
      </c>
    </row>
    <row r="24" spans="1:11">
      <c r="A24" s="32"/>
      <c r="B24" s="35" t="s">
        <v>47</v>
      </c>
      <c r="C24" s="34"/>
      <c r="D24" s="28" t="s">
        <v>28</v>
      </c>
      <c r="E24" s="27">
        <v>32909</v>
      </c>
      <c r="F24" s="30"/>
      <c r="G24" s="30">
        <v>10800</v>
      </c>
      <c r="H24" s="31">
        <v>8</v>
      </c>
      <c r="I24" s="30"/>
      <c r="J24" s="30">
        <v>16.2</v>
      </c>
      <c r="K24" s="30" t="s">
        <v>46</v>
      </c>
    </row>
    <row r="25" spans="1:11">
      <c r="A25" s="32"/>
      <c r="B25" s="38"/>
      <c r="C25" s="34"/>
      <c r="D25" s="34"/>
      <c r="E25" s="32"/>
      <c r="F25" s="30"/>
      <c r="G25" s="30">
        <v>10800</v>
      </c>
      <c r="H25" s="31">
        <v>9</v>
      </c>
      <c r="I25" s="30"/>
      <c r="J25" s="30">
        <v>16.2</v>
      </c>
      <c r="K25" s="30" t="s">
        <v>46</v>
      </c>
    </row>
    <row r="26" spans="1:11">
      <c r="A26" s="42"/>
      <c r="B26" s="41"/>
      <c r="C26" s="33"/>
      <c r="D26" s="33"/>
      <c r="E26" s="42"/>
      <c r="F26" s="30"/>
      <c r="G26" s="30">
        <v>12000</v>
      </c>
      <c r="H26" s="31">
        <v>10</v>
      </c>
      <c r="I26" s="30"/>
      <c r="J26" s="30">
        <v>18.2</v>
      </c>
      <c r="K26" s="30" t="s">
        <v>40</v>
      </c>
    </row>
    <row r="27" spans="1:11">
      <c r="A27" s="30" t="s">
        <v>48</v>
      </c>
      <c r="B27" s="30"/>
      <c r="C27" s="30"/>
      <c r="D27" s="30"/>
      <c r="E27" s="43">
        <f>SUM(E8:E26)</f>
        <v>130027.5</v>
      </c>
      <c r="F27" s="44"/>
      <c r="G27" s="44">
        <f>SUM(G8:G26)</f>
        <v>132518</v>
      </c>
      <c r="H27" s="45">
        <v>10</v>
      </c>
      <c r="I27" s="44"/>
      <c r="J27" s="44">
        <f>SUM(J8:J26)</f>
        <v>166.4</v>
      </c>
      <c r="K27" s="30"/>
    </row>
    <row r="30" spans="2:8">
      <c r="B30" s="46" t="s">
        <v>49</v>
      </c>
      <c r="C30" s="47" t="s">
        <v>50</v>
      </c>
      <c r="D30" s="48" t="s">
        <v>18</v>
      </c>
      <c r="E30" s="49" t="s">
        <v>51</v>
      </c>
      <c r="F30" s="47"/>
      <c r="G30" s="47" t="s">
        <v>52</v>
      </c>
      <c r="H30" s="47" t="s">
        <v>53</v>
      </c>
    </row>
    <row r="31" ht="15" spans="1:8">
      <c r="A31" s="30" t="s">
        <v>54</v>
      </c>
      <c r="B31" s="50" t="s">
        <v>55</v>
      </c>
      <c r="C31" s="51" t="s">
        <v>31</v>
      </c>
      <c r="D31" s="48">
        <v>26.78</v>
      </c>
      <c r="E31" s="49">
        <f t="shared" ref="E31:E39" si="0">D31*1.03+1</f>
        <v>28.5834</v>
      </c>
      <c r="F31" s="52" t="s">
        <v>56</v>
      </c>
      <c r="G31" s="53">
        <v>1567313</v>
      </c>
      <c r="H31" s="54" t="s">
        <v>57</v>
      </c>
    </row>
    <row r="32" ht="15" spans="1:8">
      <c r="A32" s="30"/>
      <c r="B32" s="55"/>
      <c r="C32" s="51" t="s">
        <v>33</v>
      </c>
      <c r="D32" s="48">
        <v>30.9</v>
      </c>
      <c r="E32" s="49">
        <f t="shared" si="0"/>
        <v>32.827</v>
      </c>
      <c r="F32" s="54"/>
      <c r="G32" s="56"/>
      <c r="H32" s="54"/>
    </row>
    <row r="33" ht="15" spans="1:8">
      <c r="A33" s="30"/>
      <c r="B33" s="55"/>
      <c r="C33" s="51" t="s">
        <v>34</v>
      </c>
      <c r="D33" s="48">
        <v>61.8</v>
      </c>
      <c r="E33" s="49">
        <f t="shared" si="0"/>
        <v>64.654</v>
      </c>
      <c r="F33" s="54"/>
      <c r="G33" s="56"/>
      <c r="H33" s="54"/>
    </row>
    <row r="34" ht="15" spans="1:8">
      <c r="A34" s="30"/>
      <c r="B34" s="55"/>
      <c r="C34" s="51" t="s">
        <v>35</v>
      </c>
      <c r="D34" s="48">
        <v>32.96</v>
      </c>
      <c r="E34" s="49">
        <f t="shared" si="0"/>
        <v>34.9488</v>
      </c>
      <c r="F34" s="54"/>
      <c r="G34" s="56"/>
      <c r="H34" s="54"/>
    </row>
    <row r="35" ht="15" spans="1:8">
      <c r="A35" s="30"/>
      <c r="B35" s="55"/>
      <c r="C35" s="51" t="s">
        <v>36</v>
      </c>
      <c r="D35" s="48">
        <v>67.98</v>
      </c>
      <c r="E35" s="49">
        <f t="shared" si="0"/>
        <v>71.0194</v>
      </c>
      <c r="F35" s="54"/>
      <c r="G35" s="56"/>
      <c r="H35" s="54"/>
    </row>
    <row r="36" ht="15" spans="1:8">
      <c r="A36" s="30"/>
      <c r="B36" s="55"/>
      <c r="C36" s="51" t="s">
        <v>38</v>
      </c>
      <c r="D36" s="48">
        <v>30.9</v>
      </c>
      <c r="E36" s="49">
        <f t="shared" si="0"/>
        <v>32.827</v>
      </c>
      <c r="F36" s="54"/>
      <c r="G36" s="56"/>
      <c r="H36" s="54"/>
    </row>
    <row r="37" ht="15" spans="1:8">
      <c r="A37" s="30"/>
      <c r="B37" s="55"/>
      <c r="C37" s="51" t="s">
        <v>39</v>
      </c>
      <c r="D37" s="48">
        <v>59.74</v>
      </c>
      <c r="E37" s="49">
        <f t="shared" si="0"/>
        <v>62.5322</v>
      </c>
      <c r="F37" s="54"/>
      <c r="G37" s="56"/>
      <c r="H37" s="54"/>
    </row>
    <row r="38" ht="15" spans="1:8">
      <c r="A38" s="30"/>
      <c r="B38" s="55"/>
      <c r="C38" s="51" t="s">
        <v>42</v>
      </c>
      <c r="D38" s="48">
        <v>55.62</v>
      </c>
      <c r="E38" s="49">
        <f t="shared" si="0"/>
        <v>58.2886</v>
      </c>
      <c r="F38" s="54"/>
      <c r="G38" s="56"/>
      <c r="H38" s="54"/>
    </row>
    <row r="39" ht="15" spans="1:8">
      <c r="A39" s="30"/>
      <c r="B39" s="55"/>
      <c r="C39" s="51" t="s">
        <v>43</v>
      </c>
      <c r="D39" s="48">
        <v>16.48</v>
      </c>
      <c r="E39" s="49">
        <f t="shared" si="0"/>
        <v>17.9744</v>
      </c>
      <c r="F39" s="54"/>
      <c r="G39" s="56"/>
      <c r="H39" s="54"/>
    </row>
    <row r="40" ht="15" spans="1:8">
      <c r="A40" s="30"/>
      <c r="B40" s="50" t="s">
        <v>55</v>
      </c>
      <c r="C40" s="51" t="s">
        <v>31</v>
      </c>
      <c r="D40" s="48">
        <v>608.73</v>
      </c>
      <c r="E40" s="49">
        <f t="shared" ref="E40:E48" si="1">D40*1.01</f>
        <v>614.8173</v>
      </c>
      <c r="F40" s="52" t="s">
        <v>58</v>
      </c>
      <c r="G40" s="53">
        <v>1567308</v>
      </c>
      <c r="H40" s="54"/>
    </row>
    <row r="41" ht="15" spans="1:8">
      <c r="A41" s="30"/>
      <c r="B41" s="55"/>
      <c r="C41" s="51" t="s">
        <v>33</v>
      </c>
      <c r="D41" s="48">
        <v>608.73</v>
      </c>
      <c r="E41" s="49">
        <f t="shared" si="1"/>
        <v>614.8173</v>
      </c>
      <c r="F41" s="54"/>
      <c r="G41" s="56"/>
      <c r="H41" s="54"/>
    </row>
    <row r="42" ht="15" spans="1:8">
      <c r="A42" s="30"/>
      <c r="B42" s="55"/>
      <c r="C42" s="51" t="s">
        <v>34</v>
      </c>
      <c r="D42" s="48">
        <v>1217.46</v>
      </c>
      <c r="E42" s="49">
        <f t="shared" si="1"/>
        <v>1229.6346</v>
      </c>
      <c r="F42" s="54"/>
      <c r="G42" s="56"/>
      <c r="H42" s="54"/>
    </row>
    <row r="43" ht="15" spans="1:8">
      <c r="A43" s="30"/>
      <c r="B43" s="55"/>
      <c r="C43" s="51" t="s">
        <v>35</v>
      </c>
      <c r="D43" s="48">
        <v>608.73</v>
      </c>
      <c r="E43" s="49">
        <f t="shared" si="1"/>
        <v>614.8173</v>
      </c>
      <c r="F43" s="54"/>
      <c r="G43" s="56"/>
      <c r="H43" s="54"/>
    </row>
    <row r="44" ht="15" spans="1:8">
      <c r="A44" s="30"/>
      <c r="B44" s="55"/>
      <c r="C44" s="51" t="s">
        <v>36</v>
      </c>
      <c r="D44" s="48">
        <v>1217.46</v>
      </c>
      <c r="E44" s="49">
        <f t="shared" si="1"/>
        <v>1229.6346</v>
      </c>
      <c r="F44" s="54"/>
      <c r="G44" s="56"/>
      <c r="H44" s="54"/>
    </row>
    <row r="45" ht="15" spans="1:8">
      <c r="A45" s="30"/>
      <c r="B45" s="55"/>
      <c r="C45" s="51" t="s">
        <v>38</v>
      </c>
      <c r="D45" s="48">
        <v>1217.46</v>
      </c>
      <c r="E45" s="49">
        <f t="shared" si="1"/>
        <v>1229.6346</v>
      </c>
      <c r="F45" s="54"/>
      <c r="G45" s="56"/>
      <c r="H45" s="54"/>
    </row>
    <row r="46" ht="15" spans="1:8">
      <c r="A46" s="30"/>
      <c r="B46" s="55"/>
      <c r="C46" s="51" t="s">
        <v>39</v>
      </c>
      <c r="D46" s="48">
        <v>608.73</v>
      </c>
      <c r="E46" s="49">
        <f t="shared" si="1"/>
        <v>614.8173</v>
      </c>
      <c r="F46" s="54"/>
      <c r="G46" s="56"/>
      <c r="H46" s="54"/>
    </row>
    <row r="47" ht="15" spans="1:8">
      <c r="A47" s="30"/>
      <c r="B47" s="55"/>
      <c r="C47" s="51" t="s">
        <v>42</v>
      </c>
      <c r="D47" s="48">
        <v>608.73</v>
      </c>
      <c r="E47" s="49">
        <f t="shared" si="1"/>
        <v>614.8173</v>
      </c>
      <c r="F47" s="54"/>
      <c r="G47" s="56"/>
      <c r="H47" s="54"/>
    </row>
    <row r="48" ht="15" spans="1:8">
      <c r="A48" s="30"/>
      <c r="B48" s="57"/>
      <c r="C48" s="51" t="s">
        <v>43</v>
      </c>
      <c r="D48" s="48">
        <v>608.73</v>
      </c>
      <c r="E48" s="49">
        <f t="shared" si="1"/>
        <v>614.8173</v>
      </c>
      <c r="F48" s="58"/>
      <c r="G48" s="59"/>
      <c r="H48" s="58"/>
    </row>
    <row r="49" ht="15" spans="1:8">
      <c r="A49" s="30" t="s">
        <v>59</v>
      </c>
      <c r="B49" s="50" t="s">
        <v>60</v>
      </c>
      <c r="C49" s="51" t="s">
        <v>31</v>
      </c>
      <c r="D49" s="48">
        <v>94.76</v>
      </c>
      <c r="E49" s="49">
        <f t="shared" ref="E49:E57" si="2">D49*1.03+1</f>
        <v>98.6028</v>
      </c>
      <c r="F49" s="52" t="s">
        <v>56</v>
      </c>
      <c r="G49" s="53">
        <v>1567313</v>
      </c>
      <c r="H49" s="54" t="s">
        <v>57</v>
      </c>
    </row>
    <row r="50" ht="15" spans="1:8">
      <c r="A50" s="30"/>
      <c r="B50" s="55"/>
      <c r="C50" s="51" t="s">
        <v>33</v>
      </c>
      <c r="D50" s="48">
        <v>107.12</v>
      </c>
      <c r="E50" s="49">
        <f t="shared" si="2"/>
        <v>111.3336</v>
      </c>
      <c r="F50" s="54"/>
      <c r="G50" s="56"/>
      <c r="H50" s="54"/>
    </row>
    <row r="51" ht="15" spans="1:8">
      <c r="A51" s="30"/>
      <c r="B51" s="55"/>
      <c r="C51" s="51" t="s">
        <v>34</v>
      </c>
      <c r="D51" s="48">
        <v>214.24</v>
      </c>
      <c r="E51" s="49">
        <f t="shared" si="2"/>
        <v>221.6672</v>
      </c>
      <c r="F51" s="54"/>
      <c r="G51" s="56"/>
      <c r="H51" s="54"/>
    </row>
    <row r="52" ht="15" spans="1:8">
      <c r="A52" s="30"/>
      <c r="B52" s="55"/>
      <c r="C52" s="51" t="s">
        <v>35</v>
      </c>
      <c r="D52" s="48">
        <v>115.36</v>
      </c>
      <c r="E52" s="49">
        <f t="shared" si="2"/>
        <v>119.8208</v>
      </c>
      <c r="F52" s="54"/>
      <c r="G52" s="56"/>
      <c r="H52" s="54"/>
    </row>
    <row r="53" ht="15" spans="1:8">
      <c r="A53" s="30"/>
      <c r="B53" s="55"/>
      <c r="C53" s="51" t="s">
        <v>36</v>
      </c>
      <c r="D53" s="48">
        <v>232.78</v>
      </c>
      <c r="E53" s="49">
        <f t="shared" si="2"/>
        <v>240.7634</v>
      </c>
      <c r="F53" s="54"/>
      <c r="G53" s="56"/>
      <c r="H53" s="54"/>
    </row>
    <row r="54" ht="15" spans="1:8">
      <c r="A54" s="30"/>
      <c r="B54" s="55"/>
      <c r="C54" s="51" t="s">
        <v>38</v>
      </c>
      <c r="D54" s="48">
        <v>103</v>
      </c>
      <c r="E54" s="49">
        <f t="shared" si="2"/>
        <v>107.09</v>
      </c>
      <c r="F54" s="54"/>
      <c r="G54" s="56"/>
      <c r="H54" s="54"/>
    </row>
    <row r="55" ht="15" spans="1:8">
      <c r="A55" s="30"/>
      <c r="B55" s="55"/>
      <c r="C55" s="51" t="s">
        <v>39</v>
      </c>
      <c r="D55" s="48">
        <v>208.06</v>
      </c>
      <c r="E55" s="49">
        <f t="shared" si="2"/>
        <v>215.3018</v>
      </c>
      <c r="F55" s="54"/>
      <c r="G55" s="56"/>
      <c r="H55" s="54"/>
    </row>
    <row r="56" ht="15" spans="1:8">
      <c r="A56" s="30"/>
      <c r="B56" s="55"/>
      <c r="C56" s="51" t="s">
        <v>42</v>
      </c>
      <c r="D56" s="48">
        <v>193.64</v>
      </c>
      <c r="E56" s="49">
        <f t="shared" si="2"/>
        <v>200.4492</v>
      </c>
      <c r="F56" s="54"/>
      <c r="G56" s="56"/>
      <c r="H56" s="54"/>
    </row>
    <row r="57" ht="15" spans="1:8">
      <c r="A57" s="30"/>
      <c r="B57" s="55"/>
      <c r="C57" s="51" t="s">
        <v>43</v>
      </c>
      <c r="D57" s="48">
        <v>53.56</v>
      </c>
      <c r="E57" s="49">
        <f t="shared" si="2"/>
        <v>56.1668</v>
      </c>
      <c r="F57" s="54"/>
      <c r="G57" s="56"/>
      <c r="H57" s="54"/>
    </row>
    <row r="58" ht="15" spans="1:8">
      <c r="A58" s="30"/>
      <c r="B58" s="50" t="s">
        <v>60</v>
      </c>
      <c r="C58" s="51" t="s">
        <v>31</v>
      </c>
      <c r="D58" s="48">
        <v>695.25</v>
      </c>
      <c r="E58" s="49">
        <f t="shared" ref="E58:E66" si="3">D58*1.01</f>
        <v>702.2025</v>
      </c>
      <c r="F58" s="52" t="s">
        <v>58</v>
      </c>
      <c r="G58" s="53">
        <v>1567308</v>
      </c>
      <c r="H58" s="54"/>
    </row>
    <row r="59" ht="15" spans="1:8">
      <c r="A59" s="30"/>
      <c r="B59" s="55"/>
      <c r="C59" s="51" t="s">
        <v>33</v>
      </c>
      <c r="D59" s="48">
        <v>695.25</v>
      </c>
      <c r="E59" s="49">
        <f t="shared" si="3"/>
        <v>702.2025</v>
      </c>
      <c r="F59" s="54"/>
      <c r="G59" s="56"/>
      <c r="H59" s="54"/>
    </row>
    <row r="60" ht="15" spans="1:8">
      <c r="A60" s="30"/>
      <c r="B60" s="55"/>
      <c r="C60" s="51" t="s">
        <v>34</v>
      </c>
      <c r="D60" s="48">
        <v>1390.5</v>
      </c>
      <c r="E60" s="49">
        <f t="shared" si="3"/>
        <v>1404.405</v>
      </c>
      <c r="F60" s="54"/>
      <c r="G60" s="56"/>
      <c r="H60" s="54"/>
    </row>
    <row r="61" ht="15" spans="1:8">
      <c r="A61" s="30"/>
      <c r="B61" s="55"/>
      <c r="C61" s="51" t="s">
        <v>35</v>
      </c>
      <c r="D61" s="48">
        <v>695.25</v>
      </c>
      <c r="E61" s="49">
        <f t="shared" si="3"/>
        <v>702.2025</v>
      </c>
      <c r="F61" s="54"/>
      <c r="G61" s="56"/>
      <c r="H61" s="54"/>
    </row>
    <row r="62" ht="15" spans="1:8">
      <c r="A62" s="30"/>
      <c r="B62" s="55"/>
      <c r="C62" s="51" t="s">
        <v>36</v>
      </c>
      <c r="D62" s="48">
        <v>1390.5</v>
      </c>
      <c r="E62" s="49">
        <f t="shared" si="3"/>
        <v>1404.405</v>
      </c>
      <c r="F62" s="54"/>
      <c r="G62" s="56"/>
      <c r="H62" s="54"/>
    </row>
    <row r="63" ht="15" spans="1:8">
      <c r="A63" s="30"/>
      <c r="B63" s="55"/>
      <c r="C63" s="51" t="s">
        <v>38</v>
      </c>
      <c r="D63" s="48">
        <v>1390.5</v>
      </c>
      <c r="E63" s="49">
        <f t="shared" si="3"/>
        <v>1404.405</v>
      </c>
      <c r="F63" s="54"/>
      <c r="G63" s="56"/>
      <c r="H63" s="54"/>
    </row>
    <row r="64" ht="15" spans="1:8">
      <c r="A64" s="30"/>
      <c r="B64" s="55"/>
      <c r="C64" s="51" t="s">
        <v>39</v>
      </c>
      <c r="D64" s="48">
        <v>695.25</v>
      </c>
      <c r="E64" s="49">
        <f t="shared" si="3"/>
        <v>702.2025</v>
      </c>
      <c r="F64" s="54"/>
      <c r="G64" s="56"/>
      <c r="H64" s="54"/>
    </row>
    <row r="65" ht="15" spans="1:8">
      <c r="A65" s="30"/>
      <c r="B65" s="55"/>
      <c r="C65" s="51" t="s">
        <v>42</v>
      </c>
      <c r="D65" s="48">
        <v>695.25</v>
      </c>
      <c r="E65" s="49">
        <f t="shared" si="3"/>
        <v>702.2025</v>
      </c>
      <c r="F65" s="54"/>
      <c r="G65" s="56"/>
      <c r="H65" s="54"/>
    </row>
    <row r="66" ht="15" spans="1:8">
      <c r="A66" s="30"/>
      <c r="B66" s="55"/>
      <c r="C66" s="51" t="s">
        <v>43</v>
      </c>
      <c r="D66" s="48">
        <v>695.25</v>
      </c>
      <c r="E66" s="49">
        <f t="shared" si="3"/>
        <v>702.2025</v>
      </c>
      <c r="F66" s="54"/>
      <c r="G66" s="56"/>
      <c r="H66" s="58"/>
    </row>
    <row r="67" ht="15" spans="1:8">
      <c r="A67" s="30" t="s">
        <v>54</v>
      </c>
      <c r="B67" s="50" t="s">
        <v>61</v>
      </c>
      <c r="C67" s="51" t="s">
        <v>31</v>
      </c>
      <c r="D67" s="48">
        <v>30.9</v>
      </c>
      <c r="E67" s="49">
        <f t="shared" ref="E67:E75" si="4">D67*1.03+1</f>
        <v>32.827</v>
      </c>
      <c r="F67" s="52" t="s">
        <v>56</v>
      </c>
      <c r="G67" s="53">
        <v>1567313</v>
      </c>
      <c r="H67" s="54" t="s">
        <v>57</v>
      </c>
    </row>
    <row r="68" ht="15" spans="1:8">
      <c r="A68" s="30"/>
      <c r="B68" s="55"/>
      <c r="C68" s="51" t="s">
        <v>33</v>
      </c>
      <c r="D68" s="48">
        <v>32.96</v>
      </c>
      <c r="E68" s="49">
        <f t="shared" si="4"/>
        <v>34.9488</v>
      </c>
      <c r="F68" s="54"/>
      <c r="G68" s="56"/>
      <c r="H68" s="54"/>
    </row>
    <row r="69" ht="15" spans="1:8">
      <c r="A69" s="30"/>
      <c r="B69" s="55"/>
      <c r="C69" s="51" t="s">
        <v>34</v>
      </c>
      <c r="D69" s="48">
        <v>67.98</v>
      </c>
      <c r="E69" s="49">
        <f t="shared" si="4"/>
        <v>71.0194</v>
      </c>
      <c r="F69" s="54"/>
      <c r="G69" s="56"/>
      <c r="H69" s="54"/>
    </row>
    <row r="70" ht="15" spans="1:8">
      <c r="A70" s="30"/>
      <c r="B70" s="55"/>
      <c r="C70" s="51" t="s">
        <v>35</v>
      </c>
      <c r="D70" s="48">
        <v>37.08</v>
      </c>
      <c r="E70" s="49">
        <f t="shared" si="4"/>
        <v>39.1924</v>
      </c>
      <c r="F70" s="54"/>
      <c r="G70" s="56"/>
      <c r="H70" s="54"/>
    </row>
    <row r="71" ht="15" spans="1:8">
      <c r="A71" s="30"/>
      <c r="B71" s="55"/>
      <c r="C71" s="51" t="s">
        <v>36</v>
      </c>
      <c r="D71" s="48">
        <v>72.1</v>
      </c>
      <c r="E71" s="49">
        <f t="shared" si="4"/>
        <v>75.263</v>
      </c>
      <c r="F71" s="54"/>
      <c r="G71" s="56"/>
      <c r="H71" s="54"/>
    </row>
    <row r="72" ht="15" spans="1:8">
      <c r="A72" s="30"/>
      <c r="B72" s="55"/>
      <c r="C72" s="51" t="s">
        <v>38</v>
      </c>
      <c r="D72" s="48">
        <v>32.96</v>
      </c>
      <c r="E72" s="49">
        <f t="shared" si="4"/>
        <v>34.9488</v>
      </c>
      <c r="F72" s="54"/>
      <c r="G72" s="56"/>
      <c r="H72" s="54"/>
    </row>
    <row r="73" ht="15" spans="1:8">
      <c r="A73" s="30"/>
      <c r="B73" s="55"/>
      <c r="C73" s="51" t="s">
        <v>39</v>
      </c>
      <c r="D73" s="48">
        <v>65.92</v>
      </c>
      <c r="E73" s="49">
        <f t="shared" si="4"/>
        <v>68.8976</v>
      </c>
      <c r="F73" s="54"/>
      <c r="G73" s="56"/>
      <c r="H73" s="54"/>
    </row>
    <row r="74" ht="15" spans="1:8">
      <c r="A74" s="30"/>
      <c r="B74" s="55"/>
      <c r="C74" s="51" t="s">
        <v>42</v>
      </c>
      <c r="D74" s="48">
        <v>59.74</v>
      </c>
      <c r="E74" s="49">
        <f t="shared" si="4"/>
        <v>62.5322</v>
      </c>
      <c r="F74" s="54"/>
      <c r="G74" s="56"/>
      <c r="H74" s="54"/>
    </row>
    <row r="75" ht="15" spans="1:8">
      <c r="A75" s="30"/>
      <c r="B75" s="55"/>
      <c r="C75" s="51" t="s">
        <v>43</v>
      </c>
      <c r="D75" s="48">
        <v>16.48</v>
      </c>
      <c r="E75" s="49">
        <f t="shared" si="4"/>
        <v>17.9744</v>
      </c>
      <c r="F75" s="54"/>
      <c r="G75" s="56"/>
      <c r="H75" s="54"/>
    </row>
    <row r="76" ht="15" spans="1:8">
      <c r="A76" s="30"/>
      <c r="B76" s="50" t="s">
        <v>61</v>
      </c>
      <c r="C76" s="51" t="s">
        <v>31</v>
      </c>
      <c r="D76" s="48">
        <v>662.29</v>
      </c>
      <c r="E76" s="49">
        <f t="shared" ref="E76:E84" si="5">D76*1.01</f>
        <v>668.9129</v>
      </c>
      <c r="F76" s="52" t="s">
        <v>58</v>
      </c>
      <c r="G76" s="53">
        <v>1567308</v>
      </c>
      <c r="H76" s="54"/>
    </row>
    <row r="77" ht="15" spans="1:8">
      <c r="A77" s="30"/>
      <c r="B77" s="55"/>
      <c r="C77" s="51" t="s">
        <v>33</v>
      </c>
      <c r="D77" s="48">
        <v>662.29</v>
      </c>
      <c r="E77" s="49">
        <f t="shared" si="5"/>
        <v>668.9129</v>
      </c>
      <c r="F77" s="54"/>
      <c r="G77" s="56"/>
      <c r="H77" s="54"/>
    </row>
    <row r="78" ht="15" spans="1:8">
      <c r="A78" s="30"/>
      <c r="B78" s="55"/>
      <c r="C78" s="51" t="s">
        <v>34</v>
      </c>
      <c r="D78" s="48">
        <v>1324.58</v>
      </c>
      <c r="E78" s="49">
        <f t="shared" si="5"/>
        <v>1337.8258</v>
      </c>
      <c r="F78" s="54"/>
      <c r="G78" s="56"/>
      <c r="H78" s="54"/>
    </row>
    <row r="79" ht="15" spans="1:8">
      <c r="A79" s="30"/>
      <c r="B79" s="55"/>
      <c r="C79" s="51" t="s">
        <v>35</v>
      </c>
      <c r="D79" s="48">
        <v>662.29</v>
      </c>
      <c r="E79" s="49">
        <f t="shared" si="5"/>
        <v>668.9129</v>
      </c>
      <c r="F79" s="54"/>
      <c r="G79" s="56"/>
      <c r="H79" s="54"/>
    </row>
    <row r="80" ht="15" spans="1:8">
      <c r="A80" s="30"/>
      <c r="B80" s="55"/>
      <c r="C80" s="51" t="s">
        <v>36</v>
      </c>
      <c r="D80" s="48">
        <v>1324.58</v>
      </c>
      <c r="E80" s="49">
        <f t="shared" si="5"/>
        <v>1337.8258</v>
      </c>
      <c r="F80" s="54"/>
      <c r="G80" s="56"/>
      <c r="H80" s="54"/>
    </row>
    <row r="81" ht="15" spans="1:8">
      <c r="A81" s="30"/>
      <c r="B81" s="55"/>
      <c r="C81" s="51" t="s">
        <v>38</v>
      </c>
      <c r="D81" s="48">
        <v>1324.58</v>
      </c>
      <c r="E81" s="49">
        <f t="shared" si="5"/>
        <v>1337.8258</v>
      </c>
      <c r="F81" s="54"/>
      <c r="G81" s="56"/>
      <c r="H81" s="54"/>
    </row>
    <row r="82" ht="15" spans="1:8">
      <c r="A82" s="30"/>
      <c r="B82" s="55"/>
      <c r="C82" s="51" t="s">
        <v>39</v>
      </c>
      <c r="D82" s="48">
        <v>662.29</v>
      </c>
      <c r="E82" s="49">
        <f t="shared" si="5"/>
        <v>668.9129</v>
      </c>
      <c r="F82" s="54"/>
      <c r="G82" s="56"/>
      <c r="H82" s="54"/>
    </row>
    <row r="83" ht="15" spans="1:8">
      <c r="A83" s="30"/>
      <c r="B83" s="55"/>
      <c r="C83" s="51" t="s">
        <v>42</v>
      </c>
      <c r="D83" s="48">
        <v>662.29</v>
      </c>
      <c r="E83" s="49">
        <f t="shared" si="5"/>
        <v>668.9129</v>
      </c>
      <c r="F83" s="54"/>
      <c r="G83" s="56"/>
      <c r="H83" s="54"/>
    </row>
    <row r="84" ht="15" spans="1:8">
      <c r="A84" s="30"/>
      <c r="B84" s="55"/>
      <c r="C84" s="51" t="s">
        <v>43</v>
      </c>
      <c r="D84" s="48">
        <v>662.29</v>
      </c>
      <c r="E84" s="49">
        <f t="shared" si="5"/>
        <v>668.9129</v>
      </c>
      <c r="F84" s="54"/>
      <c r="G84" s="56"/>
      <c r="H84" s="58"/>
    </row>
    <row r="85" ht="15" spans="1:8">
      <c r="A85" s="30" t="s">
        <v>59</v>
      </c>
      <c r="B85" s="50" t="s">
        <v>62</v>
      </c>
      <c r="C85" s="51" t="s">
        <v>31</v>
      </c>
      <c r="D85" s="48">
        <v>20.6</v>
      </c>
      <c r="E85" s="49">
        <f t="shared" ref="E85:E93" si="6">D85*1.03+1</f>
        <v>22.218</v>
      </c>
      <c r="F85" s="52" t="s">
        <v>56</v>
      </c>
      <c r="G85" s="53">
        <v>1567313</v>
      </c>
      <c r="H85" s="54" t="s">
        <v>57</v>
      </c>
    </row>
    <row r="86" ht="15" spans="1:8">
      <c r="A86" s="30"/>
      <c r="B86" s="55"/>
      <c r="C86" s="51" t="s">
        <v>33</v>
      </c>
      <c r="D86" s="48">
        <v>22.66</v>
      </c>
      <c r="E86" s="49">
        <f t="shared" si="6"/>
        <v>24.3398</v>
      </c>
      <c r="F86" s="54"/>
      <c r="G86" s="56"/>
      <c r="H86" s="54"/>
    </row>
    <row r="87" ht="15" spans="1:8">
      <c r="A87" s="30"/>
      <c r="B87" s="55"/>
      <c r="C87" s="51" t="s">
        <v>34</v>
      </c>
      <c r="D87" s="48">
        <v>45.32</v>
      </c>
      <c r="E87" s="49">
        <f t="shared" si="6"/>
        <v>47.6796</v>
      </c>
      <c r="F87" s="54"/>
      <c r="G87" s="56"/>
      <c r="H87" s="54"/>
    </row>
    <row r="88" ht="15" spans="1:8">
      <c r="A88" s="30"/>
      <c r="B88" s="55"/>
      <c r="C88" s="51" t="s">
        <v>35</v>
      </c>
      <c r="D88" s="48">
        <v>24.72</v>
      </c>
      <c r="E88" s="49">
        <f t="shared" si="6"/>
        <v>26.4616</v>
      </c>
      <c r="F88" s="54"/>
      <c r="G88" s="56"/>
      <c r="H88" s="54"/>
    </row>
    <row r="89" ht="15" spans="1:8">
      <c r="A89" s="30"/>
      <c r="B89" s="55"/>
      <c r="C89" s="51" t="s">
        <v>36</v>
      </c>
      <c r="D89" s="48">
        <v>49.44</v>
      </c>
      <c r="E89" s="49">
        <f t="shared" si="6"/>
        <v>51.9232</v>
      </c>
      <c r="F89" s="54"/>
      <c r="G89" s="56"/>
      <c r="H89" s="54"/>
    </row>
    <row r="90" ht="15" spans="1:8">
      <c r="A90" s="30"/>
      <c r="B90" s="55"/>
      <c r="C90" s="51" t="s">
        <v>38</v>
      </c>
      <c r="D90" s="48">
        <v>22.66</v>
      </c>
      <c r="E90" s="49">
        <f t="shared" si="6"/>
        <v>24.3398</v>
      </c>
      <c r="F90" s="54"/>
      <c r="G90" s="56"/>
      <c r="H90" s="54"/>
    </row>
    <row r="91" ht="15" spans="1:8">
      <c r="A91" s="30"/>
      <c r="B91" s="55"/>
      <c r="C91" s="51" t="s">
        <v>39</v>
      </c>
      <c r="D91" s="48">
        <v>43.26</v>
      </c>
      <c r="E91" s="49">
        <f t="shared" si="6"/>
        <v>45.5578</v>
      </c>
      <c r="F91" s="54"/>
      <c r="G91" s="56"/>
      <c r="H91" s="54"/>
    </row>
    <row r="92" ht="15" spans="1:8">
      <c r="A92" s="30"/>
      <c r="B92" s="55"/>
      <c r="C92" s="51" t="s">
        <v>42</v>
      </c>
      <c r="D92" s="48">
        <v>41.2</v>
      </c>
      <c r="E92" s="49">
        <f t="shared" si="6"/>
        <v>43.436</v>
      </c>
      <c r="F92" s="54"/>
      <c r="G92" s="56"/>
      <c r="H92" s="54"/>
    </row>
    <row r="93" ht="15" spans="1:8">
      <c r="A93" s="30"/>
      <c r="B93" s="55"/>
      <c r="C93" s="51" t="s">
        <v>43</v>
      </c>
      <c r="D93" s="48">
        <v>12.36</v>
      </c>
      <c r="E93" s="49">
        <f t="shared" si="6"/>
        <v>13.7308</v>
      </c>
      <c r="F93" s="54"/>
      <c r="G93" s="56"/>
      <c r="H93" s="54"/>
    </row>
    <row r="94" ht="15" spans="1:8">
      <c r="A94" s="30"/>
      <c r="B94" s="50" t="s">
        <v>62</v>
      </c>
      <c r="C94" s="51" t="s">
        <v>31</v>
      </c>
      <c r="D94" s="48">
        <v>441.87</v>
      </c>
      <c r="E94" s="49">
        <f t="shared" ref="E94:E102" si="7">D94*1.02</f>
        <v>450.7074</v>
      </c>
      <c r="F94" s="52" t="s">
        <v>58</v>
      </c>
      <c r="G94" s="53">
        <v>1567308</v>
      </c>
      <c r="H94" s="54"/>
    </row>
    <row r="95" ht="15" spans="1:8">
      <c r="A95" s="30"/>
      <c r="B95" s="55"/>
      <c r="C95" s="51" t="s">
        <v>33</v>
      </c>
      <c r="D95" s="48">
        <v>441.87</v>
      </c>
      <c r="E95" s="49">
        <f t="shared" si="7"/>
        <v>450.7074</v>
      </c>
      <c r="F95" s="54"/>
      <c r="G95" s="56"/>
      <c r="H95" s="54"/>
    </row>
    <row r="96" ht="15" spans="1:8">
      <c r="A96" s="30"/>
      <c r="B96" s="55"/>
      <c r="C96" s="51" t="s">
        <v>34</v>
      </c>
      <c r="D96" s="48">
        <v>883.74</v>
      </c>
      <c r="E96" s="49">
        <f t="shared" si="7"/>
        <v>901.4148</v>
      </c>
      <c r="F96" s="54"/>
      <c r="G96" s="56"/>
      <c r="H96" s="54"/>
    </row>
    <row r="97" ht="15" spans="1:8">
      <c r="A97" s="30"/>
      <c r="B97" s="55"/>
      <c r="C97" s="51" t="s">
        <v>35</v>
      </c>
      <c r="D97" s="48">
        <v>441.87</v>
      </c>
      <c r="E97" s="49">
        <f t="shared" si="7"/>
        <v>450.7074</v>
      </c>
      <c r="F97" s="54"/>
      <c r="G97" s="56"/>
      <c r="H97" s="54"/>
    </row>
    <row r="98" ht="15" spans="1:8">
      <c r="A98" s="30"/>
      <c r="B98" s="55"/>
      <c r="C98" s="51" t="s">
        <v>36</v>
      </c>
      <c r="D98" s="48">
        <v>883.74</v>
      </c>
      <c r="E98" s="49">
        <f t="shared" si="7"/>
        <v>901.4148</v>
      </c>
      <c r="F98" s="54"/>
      <c r="G98" s="56"/>
      <c r="H98" s="54"/>
    </row>
    <row r="99" ht="15" spans="1:8">
      <c r="A99" s="30"/>
      <c r="B99" s="55"/>
      <c r="C99" s="51" t="s">
        <v>38</v>
      </c>
      <c r="D99" s="48">
        <v>883.74</v>
      </c>
      <c r="E99" s="49">
        <f t="shared" si="7"/>
        <v>901.4148</v>
      </c>
      <c r="F99" s="54"/>
      <c r="G99" s="56"/>
      <c r="H99" s="54"/>
    </row>
    <row r="100" ht="15" spans="1:8">
      <c r="A100" s="30"/>
      <c r="B100" s="55"/>
      <c r="C100" s="51" t="s">
        <v>39</v>
      </c>
      <c r="D100" s="48">
        <v>441.87</v>
      </c>
      <c r="E100" s="49">
        <f t="shared" si="7"/>
        <v>450.7074</v>
      </c>
      <c r="F100" s="54"/>
      <c r="G100" s="56"/>
      <c r="H100" s="54"/>
    </row>
    <row r="101" ht="15" spans="1:8">
      <c r="A101" s="30"/>
      <c r="B101" s="55"/>
      <c r="C101" s="51" t="s">
        <v>42</v>
      </c>
      <c r="D101" s="48">
        <v>441.87</v>
      </c>
      <c r="E101" s="49">
        <f t="shared" si="7"/>
        <v>450.7074</v>
      </c>
      <c r="F101" s="54"/>
      <c r="G101" s="56"/>
      <c r="H101" s="54"/>
    </row>
    <row r="102" ht="15" spans="1:8">
      <c r="A102" s="30"/>
      <c r="B102" s="55"/>
      <c r="C102" s="51" t="s">
        <v>43</v>
      </c>
      <c r="D102" s="48">
        <v>441.87</v>
      </c>
      <c r="E102" s="49">
        <f t="shared" si="7"/>
        <v>450.7074</v>
      </c>
      <c r="F102" s="54"/>
      <c r="G102" s="56"/>
      <c r="H102" s="58"/>
    </row>
    <row r="103" spans="2:8">
      <c r="B103" s="46" t="s">
        <v>48</v>
      </c>
      <c r="C103" s="47"/>
      <c r="D103" s="48">
        <f>SUM(D31:D102)</f>
        <v>31301.7</v>
      </c>
      <c r="E103" s="48">
        <f>SUM(E31:E102)</f>
        <v>31751.8218</v>
      </c>
      <c r="F103" s="47"/>
      <c r="G103" s="47"/>
      <c r="H103" s="47"/>
    </row>
  </sheetData>
  <mergeCells count="56">
    <mergeCell ref="A1:K1"/>
    <mergeCell ref="A2:D2"/>
    <mergeCell ref="E2:K2"/>
    <mergeCell ref="A8:A26"/>
    <mergeCell ref="A31:A48"/>
    <mergeCell ref="A49:A66"/>
    <mergeCell ref="A67:A84"/>
    <mergeCell ref="A85:A102"/>
    <mergeCell ref="B8:B9"/>
    <mergeCell ref="B10:B21"/>
    <mergeCell ref="B22:B23"/>
    <mergeCell ref="B24:B26"/>
    <mergeCell ref="B31:B39"/>
    <mergeCell ref="B40:B48"/>
    <mergeCell ref="B49:B57"/>
    <mergeCell ref="B58:B66"/>
    <mergeCell ref="B67:B75"/>
    <mergeCell ref="B76:B84"/>
    <mergeCell ref="B85:B93"/>
    <mergeCell ref="B94:B102"/>
    <mergeCell ref="C8:C26"/>
    <mergeCell ref="D22:D23"/>
    <mergeCell ref="D24:D26"/>
    <mergeCell ref="E22:E23"/>
    <mergeCell ref="E24:E26"/>
    <mergeCell ref="F31:F39"/>
    <mergeCell ref="F40:F48"/>
    <mergeCell ref="F49:F57"/>
    <mergeCell ref="F58:F66"/>
    <mergeCell ref="F67:F75"/>
    <mergeCell ref="F76:F84"/>
    <mergeCell ref="F85:F93"/>
    <mergeCell ref="F94:F102"/>
    <mergeCell ref="G31:G39"/>
    <mergeCell ref="G40:G48"/>
    <mergeCell ref="G49:G57"/>
    <mergeCell ref="G58:G66"/>
    <mergeCell ref="G67:G75"/>
    <mergeCell ref="G76:G84"/>
    <mergeCell ref="G85:G93"/>
    <mergeCell ref="G94:G102"/>
    <mergeCell ref="H10:H12"/>
    <mergeCell ref="H13:H16"/>
    <mergeCell ref="H17:H21"/>
    <mergeCell ref="H31:H48"/>
    <mergeCell ref="H49:H66"/>
    <mergeCell ref="H67:H84"/>
    <mergeCell ref="H85:H102"/>
    <mergeCell ref="J10:J12"/>
    <mergeCell ref="J13:J16"/>
    <mergeCell ref="J17:J21"/>
    <mergeCell ref="K10:K12"/>
    <mergeCell ref="K13:K16"/>
    <mergeCell ref="K17:K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2025-02-21T07:50:12Z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DCF866613BC34F98A72FA29EE033EA67_13</vt:lpwstr>
  </property>
</Properties>
</file>