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<sst xmlns="http://schemas.openxmlformats.org/spreadsheetml/2006/main" count="68" uniqueCount="51">
  <si>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</si>
  <si>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</si>
  <si>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</si>
  <si>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小孟13913098656飞云达仓储运营中心 
吴江区目澜路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</si>
  <si>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</si>
  <si>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</si>
  <si>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</si>
  <si>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</si>
  <si>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</si>
  <si>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</si>
  <si>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</si>
  <si>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</si>
  <si>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</si>
  <si>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</si>
  <si>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</si>
  <si>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</si>
  <si>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</si>
  <si>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</si>
  <si>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</si>
  <si>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</si>
  <si>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</si>
  <si>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</si>
  <si>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</si>
  <si>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</si>
  <si>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</si>
  <si>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P25020011</t>
  </si>
  <si>
    <t xml:space="preserve">21 AULTH09845                                     </t>
  </si>
  <si>
    <t xml:space="preserve">S25020001 </t>
  </si>
  <si>
    <t xml:space="preserve">A2451A5                                                                                             </t>
  </si>
  <si>
    <t>31*23*15</t>
  </si>
  <si>
    <t xml:space="preserve">21_AULTH10098                                     </t>
  </si>
  <si>
    <t>31*23*23</t>
  </si>
  <si>
    <t>总计</t>
  </si>
  <si>
    <t>颜色</t>
  </si>
  <si>
    <t>尺码</t>
  </si>
  <si>
    <t>生产数</t>
  </si>
  <si>
    <t>PO号</t>
  </si>
  <si>
    <t>款号</t>
  </si>
  <si>
    <t>BG321 - VIZON</t>
  </si>
  <si>
    <t>12-18 M</t>
  </si>
  <si>
    <t>无价格</t>
  </si>
  <si>
    <t>A2451A5</t>
  </si>
  <si>
    <t>18-24 M</t>
  </si>
  <si>
    <t>24-36 M</t>
  </si>
  <si>
    <t>3/4 Y</t>
  </si>
  <si>
    <t>4/5 Y</t>
  </si>
  <si>
    <t>5/6 Y</t>
  </si>
  <si>
    <t>有价格</t>
  </si>
  <si>
    <t>1532019/1532020/1532088/1532320</t>
  </si>
  <si>
    <t>BR495 - ROSE</t>
  </si>
  <si>
    <t>1532019/1532020/1532320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</si>
</sst>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45713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1" t="s">
        <v>11</v>
      </c>
      <c r="J6" s="5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2" t="s">
        <v>22</v>
      </c>
      <c r="J7" s="52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5232</v>
      </c>
      <c r="F8" s="30"/>
      <c r="G8" s="30">
        <v>5324</v>
      </c>
      <c r="H8" s="31">
        <v>1</v>
      </c>
      <c r="I8" s="30"/>
      <c r="J8" s="30">
        <v>5.7</v>
      </c>
      <c r="K8" s="30" t="s">
        <v>29</v>
      </c>
    </row>
    <row r="9" ht="15" spans="1:11">
      <c r="A9" s="32"/>
      <c r="B9" s="33" t="s">
        <v>30</v>
      </c>
      <c r="C9" s="34"/>
      <c r="D9" s="34"/>
      <c r="E9" s="30">
        <v>5232</v>
      </c>
      <c r="F9" s="30"/>
      <c r="G9" s="30">
        <v>5340</v>
      </c>
      <c r="H9" s="31">
        <v>2</v>
      </c>
      <c r="I9" s="30"/>
      <c r="J9" s="30">
        <v>8.4</v>
      </c>
      <c r="K9" s="30" t="s">
        <v>31</v>
      </c>
    </row>
    <row r="10" spans="1:11">
      <c r="A10" s="30" t="s">
        <v>32</v>
      </c>
      <c r="B10" s="30"/>
      <c r="C10" s="30"/>
      <c r="D10" s="30"/>
      <c r="E10" s="35">
        <f>SUM(E8:E9)</f>
        <v>10464</v>
      </c>
      <c r="F10" s="35"/>
      <c r="G10" s="35">
        <f>SUM(G8:G9)</f>
        <v>10664</v>
      </c>
      <c r="H10" s="36">
        <v>2</v>
      </c>
      <c r="I10" s="35"/>
      <c r="J10" s="35">
        <f>SUM(J8:J9)</f>
        <v>14.1</v>
      </c>
      <c r="K10" s="30"/>
    </row>
    <row r="13" spans="1:7">
      <c r="A13" s="30" t="s">
        <v>33</v>
      </c>
      <c r="B13" s="30" t="s">
        <v>34</v>
      </c>
      <c r="C13" s="37" t="s">
        <v>18</v>
      </c>
      <c r="D13" s="38" t="s">
        <v>35</v>
      </c>
      <c r="E13" s="30"/>
      <c r="F13" s="30" t="s">
        <v>36</v>
      </c>
      <c r="G13" s="30" t="s">
        <v>37</v>
      </c>
    </row>
    <row r="14" ht="15" spans="1:7">
      <c r="A14" s="39" t="s">
        <v>38</v>
      </c>
      <c r="B14" s="40" t="s">
        <v>39</v>
      </c>
      <c r="C14" s="41">
        <v>68</v>
      </c>
      <c r="D14" s="42">
        <f t="shared" ref="D14:D19" si="0">C14*1.03+1</f>
        <v>71.04</v>
      </c>
      <c r="E14" s="43" t="s">
        <v>40</v>
      </c>
      <c r="F14" s="39">
        <v>1532321</v>
      </c>
      <c r="G14" s="39" t="s">
        <v>41</v>
      </c>
    </row>
    <row r="15" ht="15" spans="1:7">
      <c r="A15" s="44"/>
      <c r="B15" s="40" t="s">
        <v>42</v>
      </c>
      <c r="C15" s="41">
        <v>68</v>
      </c>
      <c r="D15" s="42">
        <f t="shared" si="0"/>
        <v>71.04</v>
      </c>
      <c r="E15" s="45"/>
      <c r="F15" s="44"/>
      <c r="G15" s="44"/>
    </row>
    <row r="16" ht="15" spans="1:7">
      <c r="A16" s="44"/>
      <c r="B16" s="40" t="s">
        <v>43</v>
      </c>
      <c r="C16" s="41">
        <v>128</v>
      </c>
      <c r="D16" s="42">
        <f t="shared" si="0"/>
        <v>132.84</v>
      </c>
      <c r="E16" s="45"/>
      <c r="F16" s="44"/>
      <c r="G16" s="44"/>
    </row>
    <row r="17" ht="15" spans="1:7">
      <c r="A17" s="44"/>
      <c r="B17" s="40" t="s">
        <v>44</v>
      </c>
      <c r="C17" s="41">
        <v>128</v>
      </c>
      <c r="D17" s="42">
        <f t="shared" si="0"/>
        <v>132.84</v>
      </c>
      <c r="E17" s="45"/>
      <c r="F17" s="44"/>
      <c r="G17" s="44"/>
    </row>
    <row r="18" ht="15" spans="1:7">
      <c r="A18" s="44"/>
      <c r="B18" s="40" t="s">
        <v>45</v>
      </c>
      <c r="C18" s="41">
        <v>120</v>
      </c>
      <c r="D18" s="42">
        <f t="shared" si="0"/>
        <v>124.6</v>
      </c>
      <c r="E18" s="45"/>
      <c r="F18" s="44"/>
      <c r="G18" s="44"/>
    </row>
    <row r="19" ht="15" spans="1:7">
      <c r="A19" s="46"/>
      <c r="B19" s="40" t="s">
        <v>46</v>
      </c>
      <c r="C19" s="41">
        <v>120</v>
      </c>
      <c r="D19" s="42">
        <f t="shared" si="0"/>
        <v>124.6</v>
      </c>
      <c r="E19" s="47"/>
      <c r="F19" s="46"/>
      <c r="G19" s="44"/>
    </row>
    <row r="20" ht="15" spans="1:7">
      <c r="A20" s="39" t="s">
        <v>38</v>
      </c>
      <c r="B20" s="40" t="s">
        <v>39</v>
      </c>
      <c r="C20" s="41">
        <v>314</v>
      </c>
      <c r="D20" s="42">
        <f>C20*1.02</f>
        <v>320.28</v>
      </c>
      <c r="E20" s="48" t="s">
        <v>47</v>
      </c>
      <c r="F20" s="39" t="s">
        <v>48</v>
      </c>
      <c r="G20" s="44"/>
    </row>
    <row r="21" ht="15" spans="1:7">
      <c r="A21" s="44"/>
      <c r="B21" s="40" t="s">
        <v>42</v>
      </c>
      <c r="C21" s="41">
        <v>314</v>
      </c>
      <c r="D21" s="42">
        <f>C21*1.02</f>
        <v>320.28</v>
      </c>
      <c r="E21" s="49"/>
      <c r="F21" s="44"/>
      <c r="G21" s="44"/>
    </row>
    <row r="22" ht="15" spans="1:7">
      <c r="A22" s="44"/>
      <c r="B22" s="40" t="s">
        <v>43</v>
      </c>
      <c r="C22" s="41">
        <v>628</v>
      </c>
      <c r="D22" s="42">
        <f t="shared" ref="D22:D25" si="1">C22*1.01</f>
        <v>634.28</v>
      </c>
      <c r="E22" s="49"/>
      <c r="F22" s="44"/>
      <c r="G22" s="44"/>
    </row>
    <row r="23" ht="15" spans="1:7">
      <c r="A23" s="44"/>
      <c r="B23" s="40" t="s">
        <v>44</v>
      </c>
      <c r="C23" s="41">
        <v>628</v>
      </c>
      <c r="D23" s="42">
        <f t="shared" si="1"/>
        <v>634.28</v>
      </c>
      <c r="E23" s="49"/>
      <c r="F23" s="44"/>
      <c r="G23" s="44"/>
    </row>
    <row r="24" ht="15" spans="1:7">
      <c r="A24" s="44"/>
      <c r="B24" s="40" t="s">
        <v>45</v>
      </c>
      <c r="C24" s="41">
        <v>628</v>
      </c>
      <c r="D24" s="42">
        <f t="shared" si="1"/>
        <v>634.28</v>
      </c>
      <c r="E24" s="49"/>
      <c r="F24" s="44"/>
      <c r="G24" s="44"/>
    </row>
    <row r="25" ht="15" spans="1:7">
      <c r="A25" s="46"/>
      <c r="B25" s="40" t="s">
        <v>46</v>
      </c>
      <c r="C25" s="41">
        <v>628</v>
      </c>
      <c r="D25" s="42">
        <f t="shared" si="1"/>
        <v>634.28</v>
      </c>
      <c r="E25" s="50"/>
      <c r="F25" s="46"/>
      <c r="G25" s="44"/>
    </row>
    <row r="26" ht="15" spans="1:7">
      <c r="A26" s="39" t="s">
        <v>49</v>
      </c>
      <c r="B26" s="40" t="s">
        <v>39</v>
      </c>
      <c r="C26" s="41">
        <v>146</v>
      </c>
      <c r="D26" s="42">
        <f t="shared" ref="D26:D31" si="2">C26*1.02</f>
        <v>148.92</v>
      </c>
      <c r="E26" s="48" t="s">
        <v>47</v>
      </c>
      <c r="F26" s="39" t="s">
        <v>50</v>
      </c>
      <c r="G26" s="44"/>
    </row>
    <row r="27" ht="15" spans="1:7">
      <c r="A27" s="44"/>
      <c r="B27" s="40" t="s">
        <v>42</v>
      </c>
      <c r="C27" s="41">
        <v>146</v>
      </c>
      <c r="D27" s="42">
        <f t="shared" si="2"/>
        <v>148.92</v>
      </c>
      <c r="E27" s="49"/>
      <c r="F27" s="44"/>
      <c r="G27" s="44"/>
    </row>
    <row r="28" ht="15" spans="1:7">
      <c r="A28" s="44"/>
      <c r="B28" s="40" t="s">
        <v>43</v>
      </c>
      <c r="C28" s="41">
        <v>292</v>
      </c>
      <c r="D28" s="42">
        <f t="shared" si="2"/>
        <v>297.84</v>
      </c>
      <c r="E28" s="49"/>
      <c r="F28" s="44"/>
      <c r="G28" s="44"/>
    </row>
    <row r="29" ht="15" spans="1:7">
      <c r="A29" s="44"/>
      <c r="B29" s="40" t="s">
        <v>44</v>
      </c>
      <c r="C29" s="41">
        <v>292</v>
      </c>
      <c r="D29" s="42">
        <f t="shared" si="2"/>
        <v>297.84</v>
      </c>
      <c r="E29" s="49"/>
      <c r="F29" s="44"/>
      <c r="G29" s="44"/>
    </row>
    <row r="30" ht="15" spans="1:7">
      <c r="A30" s="44"/>
      <c r="B30" s="40" t="s">
        <v>45</v>
      </c>
      <c r="C30" s="41">
        <v>292</v>
      </c>
      <c r="D30" s="42">
        <f t="shared" si="2"/>
        <v>297.84</v>
      </c>
      <c r="E30" s="49"/>
      <c r="F30" s="44"/>
      <c r="G30" s="44"/>
    </row>
    <row r="31" ht="15" spans="1:7">
      <c r="A31" s="46"/>
      <c r="B31" s="40" t="s">
        <v>46</v>
      </c>
      <c r="C31" s="41">
        <v>292</v>
      </c>
      <c r="D31" s="42">
        <f t="shared" si="2"/>
        <v>297.84</v>
      </c>
      <c r="E31" s="50"/>
      <c r="F31" s="46"/>
      <c r="G31" s="46"/>
    </row>
    <row r="32" spans="1:7">
      <c r="A32" s="30" t="s">
        <v>32</v>
      </c>
      <c r="B32" s="30"/>
      <c r="C32" s="37">
        <f>SUM(C14:C31)</f>
        <v>5232</v>
      </c>
      <c r="D32" s="38">
        <f>SUM(D14:D31)</f>
        <v>5323.84</v>
      </c>
      <c r="E32" s="30"/>
      <c r="F32" s="30"/>
      <c r="G32" s="30"/>
    </row>
  </sheetData>
  <mergeCells count="18">
    <mergeCell ref="A1:K1"/>
    <mergeCell ref="A2:D2"/>
    <mergeCell ref="E2:K2"/>
    <mergeCell ref="A8:A9"/>
    <mergeCell ref="A14:A19"/>
    <mergeCell ref="A20:A25"/>
    <mergeCell ref="A26:A31"/>
    <mergeCell ref="C8:C9"/>
    <mergeCell ref="D8:D9"/>
    <mergeCell ref="E14:E19"/>
    <mergeCell ref="E20:E25"/>
    <mergeCell ref="E26:E31"/>
    <mergeCell ref="F14:F19"/>
    <mergeCell ref="F20:F25"/>
    <mergeCell ref="F26:F31"/>
    <mergeCell ref="G14:G31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2025-02-25T08:37:52Z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325999AD826C4D1AAFFA18970C5FA148_13</vt:lpwstr>
  </property>
</Properties>
</file>