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<sst xmlns="http://schemas.openxmlformats.org/spreadsheetml/2006/main" count="80" uniqueCount="52">
  <si>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</si>
  <si>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</si>
  <si>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</si>
  <si>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小孟13913098656飞云达仓储运营中心 
吴江区目澜路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</si>
  <si>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</si>
  <si>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</si>
  <si>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</si>
  <si>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</si>
  <si>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</si>
  <si>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</si>
  <si>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</si>
  <si>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</si>
  <si>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</si>
  <si>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</si>
  <si>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</si>
  <si>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</si>
  <si>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</si>
  <si>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</si>
  <si>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</si>
  <si>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</si>
  <si>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</si>
  <si>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</si>
  <si>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</si>
  <si>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</si>
  <si>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</si>
  <si>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P25020013</t>
  </si>
  <si>
    <t xml:space="preserve">21 AULTH09845                                     </t>
  </si>
  <si>
    <t xml:space="preserve">S25020002 </t>
  </si>
  <si>
    <t xml:space="preserve">E8270A5                                                                                             </t>
  </si>
  <si>
    <t>36*20*24</t>
  </si>
  <si>
    <t xml:space="preserve">21_AULTH10098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</si>
  <si>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</si>
  <si>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</si>
  <si>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</si>
  <si>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</si>
  <si>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</si>
  <si>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</si>
  <si>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</si>
  <si>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BG319 - SAND</t>
  </si>
  <si>
    <t>9-12 M</t>
  </si>
  <si>
    <t>无价格</t>
  </si>
  <si>
    <t>E8270A5</t>
  </si>
  <si>
    <t>12-18 M</t>
  </si>
  <si>
    <t>18-24 M</t>
  </si>
  <si>
    <t>24-36 M</t>
  </si>
  <si>
    <t>3/4 Y</t>
  </si>
  <si>
    <t>4/5 Y</t>
  </si>
  <si>
    <t>5/6 Y</t>
  </si>
  <si>
    <t>有价格</t>
  </si>
  <si>
    <t>1542667/1542669/1543444/1543445/1543537/1543538</t>
  </si>
  <si>
    <t>GR498 - LT.GREY</t>
  </si>
  <si>
    <t>1542654/1542669/1543444/1543445/1543537/1543538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</si>
</sst>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6305</v>
      </c>
      <c r="F8" s="30"/>
      <c r="G8" s="30">
        <v>6447</v>
      </c>
      <c r="H8" s="31">
        <v>1</v>
      </c>
      <c r="I8" s="30"/>
      <c r="J8" s="30">
        <v>6.9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6305</v>
      </c>
      <c r="F9" s="30"/>
      <c r="G9" s="30">
        <v>6450</v>
      </c>
      <c r="H9" s="31">
        <v>2</v>
      </c>
      <c r="I9" s="30"/>
      <c r="J9" s="30">
        <v>10.1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12610</v>
      </c>
      <c r="F10" s="35"/>
      <c r="G10" s="35">
        <f>SUM(G8:G9)</f>
        <v>12897</v>
      </c>
      <c r="H10" s="36">
        <v>2</v>
      </c>
      <c r="I10" s="35"/>
      <c r="J10" s="35">
        <f>SUM(J8:J9)</f>
        <v>17</v>
      </c>
      <c r="K10" s="30"/>
    </row>
    <row r="13" spans="1:7">
      <c r="A13" s="30" t="s">
        <v>33</v>
      </c>
      <c r="B13" s="30" t="s">
        <v>34</v>
      </c>
      <c r="C13" s="37" t="s">
        <v>18</v>
      </c>
      <c r="D13" s="38" t="s">
        <v>35</v>
      </c>
      <c r="E13" s="30"/>
      <c r="F13" s="30" t="s">
        <v>36</v>
      </c>
      <c r="G13" s="30" t="s">
        <v>37</v>
      </c>
    </row>
    <row r="14" ht="15" spans="1:7">
      <c r="A14" s="39" t="s">
        <v>38</v>
      </c>
      <c r="B14" s="40" t="s">
        <v>39</v>
      </c>
      <c r="C14" s="37">
        <v>48</v>
      </c>
      <c r="D14" s="38">
        <f t="shared" ref="D14:D20" si="0">C14*1.03+1</f>
        <v>50.44</v>
      </c>
      <c r="E14" s="41" t="s">
        <v>40</v>
      </c>
      <c r="F14" s="39">
        <v>1542668</v>
      </c>
      <c r="G14" s="39" t="s">
        <v>41</v>
      </c>
    </row>
    <row r="15" ht="15" spans="1:7">
      <c r="A15" s="42"/>
      <c r="B15" s="40" t="s">
        <v>42</v>
      </c>
      <c r="C15" s="37">
        <v>96</v>
      </c>
      <c r="D15" s="38">
        <f t="shared" si="0"/>
        <v>99.88</v>
      </c>
      <c r="E15" s="43"/>
      <c r="F15" s="42"/>
      <c r="G15" s="42"/>
    </row>
    <row r="16" ht="15" spans="1:7">
      <c r="A16" s="42"/>
      <c r="B16" s="40" t="s">
        <v>43</v>
      </c>
      <c r="C16" s="37">
        <v>96</v>
      </c>
      <c r="D16" s="38">
        <f t="shared" si="0"/>
        <v>99.88</v>
      </c>
      <c r="E16" s="43"/>
      <c r="F16" s="42"/>
      <c r="G16" s="42"/>
    </row>
    <row r="17" ht="15" spans="1:7">
      <c r="A17" s="42"/>
      <c r="B17" s="40" t="s">
        <v>44</v>
      </c>
      <c r="C17" s="37">
        <v>96</v>
      </c>
      <c r="D17" s="38">
        <f t="shared" si="0"/>
        <v>99.88</v>
      </c>
      <c r="E17" s="43"/>
      <c r="F17" s="42"/>
      <c r="G17" s="42"/>
    </row>
    <row r="18" ht="15" spans="1:7">
      <c r="A18" s="42"/>
      <c r="B18" s="40" t="s">
        <v>45</v>
      </c>
      <c r="C18" s="37">
        <v>96</v>
      </c>
      <c r="D18" s="38">
        <f t="shared" si="0"/>
        <v>99.88</v>
      </c>
      <c r="E18" s="43"/>
      <c r="F18" s="42"/>
      <c r="G18" s="42"/>
    </row>
    <row r="19" ht="15" spans="1:7">
      <c r="A19" s="42"/>
      <c r="B19" s="40" t="s">
        <v>46</v>
      </c>
      <c r="C19" s="37">
        <v>96</v>
      </c>
      <c r="D19" s="38">
        <f t="shared" si="0"/>
        <v>99.88</v>
      </c>
      <c r="E19" s="43"/>
      <c r="F19" s="42"/>
      <c r="G19" s="42"/>
    </row>
    <row r="20" ht="15" spans="1:7">
      <c r="A20" s="44"/>
      <c r="B20" s="40" t="s">
        <v>47</v>
      </c>
      <c r="C20" s="37">
        <v>96</v>
      </c>
      <c r="D20" s="38">
        <f t="shared" si="0"/>
        <v>99.88</v>
      </c>
      <c r="E20" s="45"/>
      <c r="F20" s="44"/>
      <c r="G20" s="42"/>
    </row>
    <row r="21" ht="15" spans="1:7">
      <c r="A21" s="39" t="s">
        <v>38</v>
      </c>
      <c r="B21" s="40" t="s">
        <v>39</v>
      </c>
      <c r="C21" s="37">
        <v>146</v>
      </c>
      <c r="D21" s="38">
        <f>C21*1.02+1</f>
        <v>149.92</v>
      </c>
      <c r="E21" s="41" t="s">
        <v>48</v>
      </c>
      <c r="F21" s="39" t="s">
        <v>49</v>
      </c>
      <c r="G21" s="42"/>
    </row>
    <row r="22" ht="15" spans="1:7">
      <c r="A22" s="42"/>
      <c r="B22" s="40" t="s">
        <v>42</v>
      </c>
      <c r="C22" s="37">
        <v>292</v>
      </c>
      <c r="D22" s="38">
        <f t="shared" ref="D22:D27" si="1">C22*1.01+1</f>
        <v>295.92</v>
      </c>
      <c r="E22" s="43"/>
      <c r="F22" s="42"/>
      <c r="G22" s="42"/>
    </row>
    <row r="23" ht="15" spans="1:7">
      <c r="A23" s="42"/>
      <c r="B23" s="40" t="s">
        <v>43</v>
      </c>
      <c r="C23" s="37">
        <v>292</v>
      </c>
      <c r="D23" s="38">
        <f t="shared" si="1"/>
        <v>295.92</v>
      </c>
      <c r="E23" s="43"/>
      <c r="F23" s="42"/>
      <c r="G23" s="42"/>
    </row>
    <row r="24" ht="15" spans="1:7">
      <c r="A24" s="42"/>
      <c r="B24" s="40" t="s">
        <v>44</v>
      </c>
      <c r="C24" s="37">
        <v>292</v>
      </c>
      <c r="D24" s="38">
        <f t="shared" si="1"/>
        <v>295.92</v>
      </c>
      <c r="E24" s="43"/>
      <c r="F24" s="42"/>
      <c r="G24" s="42"/>
    </row>
    <row r="25" ht="15" spans="1:7">
      <c r="A25" s="42"/>
      <c r="B25" s="40" t="s">
        <v>45</v>
      </c>
      <c r="C25" s="37">
        <v>292</v>
      </c>
      <c r="D25" s="38">
        <f t="shared" si="1"/>
        <v>295.92</v>
      </c>
      <c r="E25" s="43"/>
      <c r="F25" s="42"/>
      <c r="G25" s="42"/>
    </row>
    <row r="26" ht="15" spans="1:7">
      <c r="A26" s="42"/>
      <c r="B26" s="40" t="s">
        <v>46</v>
      </c>
      <c r="C26" s="37">
        <v>292</v>
      </c>
      <c r="D26" s="38">
        <f t="shared" si="1"/>
        <v>295.92</v>
      </c>
      <c r="E26" s="43"/>
      <c r="F26" s="42"/>
      <c r="G26" s="42"/>
    </row>
    <row r="27" ht="15" spans="1:7">
      <c r="A27" s="44"/>
      <c r="B27" s="40" t="s">
        <v>47</v>
      </c>
      <c r="C27" s="37">
        <v>292</v>
      </c>
      <c r="D27" s="38">
        <f t="shared" si="1"/>
        <v>295.92</v>
      </c>
      <c r="E27" s="45"/>
      <c r="F27" s="44"/>
      <c r="G27" s="42"/>
    </row>
    <row r="28" ht="15" spans="1:7">
      <c r="A28" s="39" t="s">
        <v>50</v>
      </c>
      <c r="B28" s="40" t="s">
        <v>39</v>
      </c>
      <c r="C28" s="37">
        <v>48</v>
      </c>
      <c r="D28" s="38">
        <f t="shared" ref="D28:D34" si="2">C28*1.03+1</f>
        <v>50.44</v>
      </c>
      <c r="E28" s="41" t="s">
        <v>40</v>
      </c>
      <c r="F28" s="39">
        <v>1542655</v>
      </c>
      <c r="G28" s="42"/>
    </row>
    <row r="29" ht="15" spans="1:7">
      <c r="A29" s="42"/>
      <c r="B29" s="40" t="s">
        <v>42</v>
      </c>
      <c r="C29" s="37">
        <v>96</v>
      </c>
      <c r="D29" s="38">
        <f t="shared" si="2"/>
        <v>99.88</v>
      </c>
      <c r="E29" s="43"/>
      <c r="F29" s="42"/>
      <c r="G29" s="42"/>
    </row>
    <row r="30" ht="15" spans="1:7">
      <c r="A30" s="42"/>
      <c r="B30" s="40" t="s">
        <v>43</v>
      </c>
      <c r="C30" s="37">
        <v>96</v>
      </c>
      <c r="D30" s="38">
        <f t="shared" si="2"/>
        <v>99.88</v>
      </c>
      <c r="E30" s="43"/>
      <c r="F30" s="42"/>
      <c r="G30" s="42"/>
    </row>
    <row r="31" ht="15" spans="1:7">
      <c r="A31" s="42"/>
      <c r="B31" s="40" t="s">
        <v>44</v>
      </c>
      <c r="C31" s="37">
        <v>96</v>
      </c>
      <c r="D31" s="38">
        <f t="shared" si="2"/>
        <v>99.88</v>
      </c>
      <c r="E31" s="43"/>
      <c r="F31" s="42"/>
      <c r="G31" s="42"/>
    </row>
    <row r="32" ht="15" spans="1:7">
      <c r="A32" s="42"/>
      <c r="B32" s="40" t="s">
        <v>45</v>
      </c>
      <c r="C32" s="37">
        <v>96</v>
      </c>
      <c r="D32" s="38">
        <f t="shared" si="2"/>
        <v>99.88</v>
      </c>
      <c r="E32" s="43"/>
      <c r="F32" s="42"/>
      <c r="G32" s="42"/>
    </row>
    <row r="33" ht="15" spans="1:7">
      <c r="A33" s="42"/>
      <c r="B33" s="40" t="s">
        <v>46</v>
      </c>
      <c r="C33" s="37">
        <v>96</v>
      </c>
      <c r="D33" s="38">
        <f t="shared" si="2"/>
        <v>99.88</v>
      </c>
      <c r="E33" s="43"/>
      <c r="F33" s="42"/>
      <c r="G33" s="42"/>
    </row>
    <row r="34" ht="15" spans="1:7">
      <c r="A34" s="44"/>
      <c r="B34" s="40" t="s">
        <v>47</v>
      </c>
      <c r="C34" s="37">
        <v>96</v>
      </c>
      <c r="D34" s="38">
        <f t="shared" si="2"/>
        <v>99.88</v>
      </c>
      <c r="E34" s="45"/>
      <c r="F34" s="44"/>
      <c r="G34" s="42"/>
    </row>
    <row r="35" ht="15" spans="1:7">
      <c r="A35" s="39" t="s">
        <v>50</v>
      </c>
      <c r="B35" s="40" t="s">
        <v>39</v>
      </c>
      <c r="C35" s="37">
        <v>243</v>
      </c>
      <c r="D35" s="38">
        <f t="shared" ref="D35:D41" si="3">C35*1.02</f>
        <v>247.86</v>
      </c>
      <c r="E35" s="41" t="s">
        <v>48</v>
      </c>
      <c r="F35" s="39" t="s">
        <v>51</v>
      </c>
      <c r="G35" s="42"/>
    </row>
    <row r="36" ht="15" spans="1:7">
      <c r="A36" s="42"/>
      <c r="B36" s="40" t="s">
        <v>42</v>
      </c>
      <c r="C36" s="37">
        <v>486</v>
      </c>
      <c r="D36" s="38">
        <f t="shared" si="3"/>
        <v>495.72</v>
      </c>
      <c r="E36" s="43"/>
      <c r="F36" s="42"/>
      <c r="G36" s="42"/>
    </row>
    <row r="37" ht="15" spans="1:7">
      <c r="A37" s="42"/>
      <c r="B37" s="40" t="s">
        <v>43</v>
      </c>
      <c r="C37" s="37">
        <v>486</v>
      </c>
      <c r="D37" s="38">
        <f t="shared" si="3"/>
        <v>495.72</v>
      </c>
      <c r="E37" s="43"/>
      <c r="F37" s="42"/>
      <c r="G37" s="42"/>
    </row>
    <row r="38" ht="15" spans="1:7">
      <c r="A38" s="42"/>
      <c r="B38" s="40" t="s">
        <v>44</v>
      </c>
      <c r="C38" s="37">
        <v>486</v>
      </c>
      <c r="D38" s="38">
        <f t="shared" si="3"/>
        <v>495.72</v>
      </c>
      <c r="E38" s="43"/>
      <c r="F38" s="42"/>
      <c r="G38" s="42"/>
    </row>
    <row r="39" ht="15" spans="1:7">
      <c r="A39" s="42"/>
      <c r="B39" s="40" t="s">
        <v>45</v>
      </c>
      <c r="C39" s="37">
        <v>486</v>
      </c>
      <c r="D39" s="38">
        <f t="shared" si="3"/>
        <v>495.72</v>
      </c>
      <c r="E39" s="43"/>
      <c r="F39" s="42"/>
      <c r="G39" s="42"/>
    </row>
    <row r="40" ht="15" spans="1:7">
      <c r="A40" s="42"/>
      <c r="B40" s="40" t="s">
        <v>46</v>
      </c>
      <c r="C40" s="37">
        <v>486</v>
      </c>
      <c r="D40" s="38">
        <f t="shared" si="3"/>
        <v>495.72</v>
      </c>
      <c r="E40" s="43"/>
      <c r="F40" s="42"/>
      <c r="G40" s="42"/>
    </row>
    <row r="41" ht="15" spans="1:7">
      <c r="A41" s="44"/>
      <c r="B41" s="40" t="s">
        <v>47</v>
      </c>
      <c r="C41" s="37">
        <v>486</v>
      </c>
      <c r="D41" s="38">
        <f t="shared" si="3"/>
        <v>495.72</v>
      </c>
      <c r="E41" s="45"/>
      <c r="F41" s="44"/>
      <c r="G41" s="44"/>
    </row>
    <row r="42" spans="1:7">
      <c r="A42" s="30" t="s">
        <v>32</v>
      </c>
      <c r="B42" s="30"/>
      <c r="C42" s="37">
        <f>SUM(C14:C41)</f>
        <v>6305</v>
      </c>
      <c r="D42" s="38">
        <f>SUM(D14:D41)</f>
        <v>6447.06</v>
      </c>
      <c r="E42" s="30"/>
      <c r="F42" s="30"/>
      <c r="G42" s="30"/>
    </row>
  </sheetData>
  <mergeCells count="21">
    <mergeCell ref="A1:K1"/>
    <mergeCell ref="A2:D2"/>
    <mergeCell ref="E2:K2"/>
    <mergeCell ref="A8:A9"/>
    <mergeCell ref="A14:A20"/>
    <mergeCell ref="A21:A27"/>
    <mergeCell ref="A28:A34"/>
    <mergeCell ref="A35:A41"/>
    <mergeCell ref="C8:C9"/>
    <mergeCell ref="D8:D9"/>
    <mergeCell ref="E14:E20"/>
    <mergeCell ref="E21:E27"/>
    <mergeCell ref="E28:E34"/>
    <mergeCell ref="E35:E41"/>
    <mergeCell ref="F14:F20"/>
    <mergeCell ref="F21:F27"/>
    <mergeCell ref="F28:F34"/>
    <mergeCell ref="F35:F41"/>
    <mergeCell ref="G14:G41"/>
    <mergeCell ref="A3:D4"/>
    <mergeCell ref="E3:K4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2025-02-25T08:38:03Z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9819B5549F30416585213E482064C061_13</vt:lpwstr>
  </property>
</Properties>
</file>