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<sst xmlns="http://schemas.openxmlformats.org/spreadsheetml/2006/main" count="169" uniqueCount="69">
  <si>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</si>
  <si>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</si>
  <si>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</si>
  <si>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孙金华 13860787185 福建省晋江市英林镇中兴路117号厂房 福建省晋江市英林镇琳瑞服饰有限公司 韵达934380927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</si>
  <si>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</si>
  <si>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</si>
  <si>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</si>
  <si>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</si>
  <si>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</si>
  <si>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</si>
  <si>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</si>
  <si>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</si>
  <si>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</si>
  <si>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</si>
  <si>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</si>
  <si>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</si>
  <si>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</si>
  <si>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</si>
  <si>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</si>
  <si>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</si>
  <si>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</si>
  <si>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</si>
  <si>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</si>
  <si>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</si>
  <si>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</si>
  <si>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P25020575</t>
  </si>
  <si>
    <t xml:space="preserve">21 AULTH09845                                     </t>
  </si>
  <si>
    <t xml:space="preserve">S25020322 </t>
  </si>
  <si>
    <t xml:space="preserve">E3531A8                                                                                             </t>
  </si>
  <si>
    <t>36*35*21</t>
  </si>
  <si>
    <t xml:space="preserve">E3535A8                                                                                             </t>
  </si>
  <si>
    <t xml:space="preserve">E4967A8                                                                                             </t>
  </si>
  <si>
    <t xml:space="preserve">E4969A8                                                                                             </t>
  </si>
  <si>
    <t>36*20*24</t>
  </si>
  <si>
    <t xml:space="preserve">E4972A8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</si>
  <si>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</si>
  <si>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</si>
  <si>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</si>
  <si>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</si>
  <si>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</si>
  <si>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</si>
  <si>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GN743 - LT.GREEN</t>
  </si>
  <si>
    <t>5/6 Y</t>
  </si>
  <si>
    <t>有价格</t>
  </si>
  <si>
    <t>1523858/1523859/1523862/1523863/1523864/1523865/1523866/1523867/1523868/1523870/1523871/1523872/1523874/1523879/1525826/1525827/1525829</t>
  </si>
  <si>
    <t>E3531A8</t>
  </si>
  <si>
    <t>GN1204 - BRIGHT LT.GREEN</t>
  </si>
  <si>
    <t>1525245/1525246/1525247/1525248/1525250/1525251/1525252/1525254/1525256/1525258/1525260/1525262/1525264/1525265/1525836/1525837/1525838/1524946</t>
  </si>
  <si>
    <t>E4969A8</t>
  </si>
  <si>
    <t>7/8 Y</t>
  </si>
  <si>
    <t>8/9 Y</t>
  </si>
  <si>
    <t>9/10 Y</t>
  </si>
  <si>
    <t>11/12 Y</t>
  </si>
  <si>
    <t>13/14 Y</t>
  </si>
  <si>
    <t>无价格</t>
  </si>
  <si>
    <t>1525181/1524153</t>
  </si>
  <si>
    <t>1524945/1525266</t>
  </si>
  <si>
    <t>PN179 - PINK</t>
  </si>
  <si>
    <t>1524101/1524102/1524104/1524105/1524115/1524116/1524107/1524108/1524109/1524117/1524111/1524112/1524113/1524114/1525814/1525816/1525818/1523900</t>
  </si>
  <si>
    <t>E3535A8</t>
  </si>
  <si>
    <t>1524121/1524122/1524123/1524124/1524125/1524126/1524127/1524128/1524129/1524130/1524131/1524132/1524133/1524134/1525830/1525831/1525832/1524135</t>
  </si>
  <si>
    <t>E4972A8</t>
  </si>
  <si>
    <t>1524100/1524103</t>
  </si>
  <si>
    <t>1524120/1524136</t>
  </si>
  <si>
    <t>第2箱</t>
  </si>
  <si>
    <t>1524138/1524152/1524139/1524140/1524149/1524150/1524151/1524141/1524142/1524143/1524144/1524145/1524146/1524147/1524148/1525833/1525834/1525835</t>
  </si>
  <si>
    <t>E4967A8</t>
  </si>
  <si>
    <t>1524137/1525244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</si>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</sst>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workbookViewId="0">
      <selection activeCell="J6" sqref="J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3" t="s">
        <v>11</v>
      </c>
      <c r="J6" s="6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4" t="s">
        <v>22</v>
      </c>
      <c r="J7" s="6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29">
        <v>3720</v>
      </c>
      <c r="F8" s="30"/>
      <c r="G8" s="30">
        <v>3805</v>
      </c>
      <c r="H8" s="31">
        <v>1</v>
      </c>
      <c r="I8" s="30"/>
      <c r="J8" s="27">
        <v>13.4</v>
      </c>
      <c r="K8" s="27" t="s">
        <v>29</v>
      </c>
    </row>
    <row r="9" ht="15" spans="1:11">
      <c r="A9" s="32"/>
      <c r="B9" s="33"/>
      <c r="C9" s="33"/>
      <c r="D9" s="29" t="s">
        <v>30</v>
      </c>
      <c r="E9" s="29">
        <v>4670</v>
      </c>
      <c r="F9" s="30"/>
      <c r="G9" s="30">
        <v>4747</v>
      </c>
      <c r="H9" s="34"/>
      <c r="I9" s="30"/>
      <c r="J9" s="32"/>
      <c r="K9" s="32"/>
    </row>
    <row r="10" ht="15" spans="1:11">
      <c r="A10" s="32"/>
      <c r="B10" s="33"/>
      <c r="C10" s="33"/>
      <c r="D10" s="29" t="s">
        <v>31</v>
      </c>
      <c r="E10" s="29">
        <v>4120</v>
      </c>
      <c r="F10" s="30"/>
      <c r="G10" s="30">
        <v>4203</v>
      </c>
      <c r="H10" s="35"/>
      <c r="I10" s="30"/>
      <c r="J10" s="36"/>
      <c r="K10" s="36"/>
    </row>
    <row r="11" ht="15" spans="1:11">
      <c r="A11" s="32"/>
      <c r="B11" s="33"/>
      <c r="C11" s="33"/>
      <c r="D11" s="29" t="s">
        <v>32</v>
      </c>
      <c r="E11" s="29">
        <v>3640</v>
      </c>
      <c r="F11" s="30"/>
      <c r="G11" s="30">
        <v>3714</v>
      </c>
      <c r="H11" s="31">
        <v>2</v>
      </c>
      <c r="I11" s="30"/>
      <c r="J11" s="27">
        <v>7.6</v>
      </c>
      <c r="K11" s="27" t="s">
        <v>33</v>
      </c>
    </row>
    <row r="12" ht="15" spans="1:11">
      <c r="A12" s="36"/>
      <c r="B12" s="37"/>
      <c r="C12" s="37"/>
      <c r="D12" s="29" t="s">
        <v>34</v>
      </c>
      <c r="E12" s="29">
        <v>3450</v>
      </c>
      <c r="F12" s="30"/>
      <c r="G12" s="30">
        <v>3508</v>
      </c>
      <c r="H12" s="35"/>
      <c r="I12" s="30"/>
      <c r="J12" s="36"/>
      <c r="K12" s="36"/>
    </row>
    <row r="13" spans="1:11">
      <c r="A13" s="30" t="s">
        <v>35</v>
      </c>
      <c r="B13" s="30"/>
      <c r="C13" s="30"/>
      <c r="D13" s="30"/>
      <c r="E13" s="30">
        <f>SUM(E8:E12)</f>
        <v>19600</v>
      </c>
      <c r="F13" s="30"/>
      <c r="G13" s="30">
        <f>SUM(G8:G12)</f>
        <v>19977</v>
      </c>
      <c r="H13" s="38">
        <v>2</v>
      </c>
      <c r="I13" s="30"/>
      <c r="J13" s="30">
        <f>SUM(J8:J12)</f>
        <v>21</v>
      </c>
      <c r="K13" s="30"/>
    </row>
    <row r="16" spans="1:15">
      <c r="A16" s="39" t="s">
        <v>36</v>
      </c>
      <c r="B16" s="40" t="s">
        <v>37</v>
      </c>
      <c r="C16" s="41" t="s">
        <v>18</v>
      </c>
      <c r="D16" s="42" t="s">
        <v>38</v>
      </c>
      <c r="E16" s="40"/>
      <c r="F16" s="40" t="s">
        <v>39</v>
      </c>
      <c r="G16" s="40" t="s">
        <v>40</v>
      </c>
      <c r="I16" s="39" t="s">
        <v>36</v>
      </c>
      <c r="J16" s="40" t="s">
        <v>37</v>
      </c>
      <c r="K16" s="41" t="s">
        <v>18</v>
      </c>
      <c r="L16" s="42" t="s">
        <v>38</v>
      </c>
      <c r="M16" s="40"/>
      <c r="N16" s="40" t="s">
        <v>39</v>
      </c>
      <c r="O16" s="40" t="s">
        <v>40</v>
      </c>
    </row>
    <row r="17" ht="15" spans="1:15">
      <c r="A17" s="43" t="s">
        <v>41</v>
      </c>
      <c r="B17" s="44" t="s">
        <v>42</v>
      </c>
      <c r="C17" s="41">
        <v>322</v>
      </c>
      <c r="D17" s="42">
        <f t="shared" ref="D17:D19" si="0">C17*1.03</f>
        <v>331.66</v>
      </c>
      <c r="E17" s="45" t="s">
        <v>43</v>
      </c>
      <c r="F17" s="46" t="s">
        <v>44</v>
      </c>
      <c r="G17" s="47" t="s">
        <v>45</v>
      </c>
      <c r="I17" s="43" t="s">
        <v>46</v>
      </c>
      <c r="J17" s="61" t="s">
        <v>42</v>
      </c>
      <c r="K17" s="41">
        <v>318</v>
      </c>
      <c r="L17" s="42">
        <f t="shared" ref="L17:L20" si="1">K17*1.02</f>
        <v>324.36</v>
      </c>
      <c r="M17" s="45" t="s">
        <v>43</v>
      </c>
      <c r="N17" s="46" t="s">
        <v>47</v>
      </c>
      <c r="O17" s="47" t="s">
        <v>48</v>
      </c>
    </row>
    <row r="18" ht="15" spans="1:15">
      <c r="A18" s="48"/>
      <c r="B18" s="44" t="s">
        <v>49</v>
      </c>
      <c r="C18" s="41">
        <v>322</v>
      </c>
      <c r="D18" s="42">
        <f t="shared" si="0"/>
        <v>331.66</v>
      </c>
      <c r="E18" s="49"/>
      <c r="F18" s="50"/>
      <c r="G18" s="51"/>
      <c r="I18" s="48"/>
      <c r="J18" s="61" t="s">
        <v>49</v>
      </c>
      <c r="K18" s="41">
        <v>318</v>
      </c>
      <c r="L18" s="42">
        <f t="shared" si="1"/>
        <v>324.36</v>
      </c>
      <c r="M18" s="49"/>
      <c r="N18" s="50"/>
      <c r="O18" s="51"/>
    </row>
    <row r="19" ht="15" spans="1:15">
      <c r="A19" s="48"/>
      <c r="B19" s="44" t="s">
        <v>50</v>
      </c>
      <c r="C19" s="41">
        <v>322</v>
      </c>
      <c r="D19" s="42">
        <f t="shared" si="0"/>
        <v>331.66</v>
      </c>
      <c r="E19" s="49"/>
      <c r="F19" s="50"/>
      <c r="G19" s="51"/>
      <c r="I19" s="48"/>
      <c r="J19" s="61" t="s">
        <v>50</v>
      </c>
      <c r="K19" s="41">
        <v>318</v>
      </c>
      <c r="L19" s="42">
        <f t="shared" si="1"/>
        <v>324.36</v>
      </c>
      <c r="M19" s="49"/>
      <c r="N19" s="50"/>
      <c r="O19" s="51"/>
    </row>
    <row r="20" ht="15" spans="1:15">
      <c r="A20" s="48"/>
      <c r="B20" s="44" t="s">
        <v>51</v>
      </c>
      <c r="C20" s="41">
        <v>644</v>
      </c>
      <c r="D20" s="42">
        <f>C20*1.02</f>
        <v>656.88</v>
      </c>
      <c r="E20" s="49"/>
      <c r="F20" s="50"/>
      <c r="G20" s="51"/>
      <c r="I20" s="48"/>
      <c r="J20" s="61" t="s">
        <v>51</v>
      </c>
      <c r="K20" s="41">
        <v>636</v>
      </c>
      <c r="L20" s="42">
        <f t="shared" si="1"/>
        <v>648.72</v>
      </c>
      <c r="M20" s="49"/>
      <c r="N20" s="50"/>
      <c r="O20" s="51"/>
    </row>
    <row r="21" ht="15" spans="1:15">
      <c r="A21" s="48"/>
      <c r="B21" s="44" t="s">
        <v>52</v>
      </c>
      <c r="C21" s="41">
        <v>966</v>
      </c>
      <c r="D21" s="42">
        <f>C21*1.01</f>
        <v>975.66</v>
      </c>
      <c r="E21" s="49"/>
      <c r="F21" s="50"/>
      <c r="G21" s="51"/>
      <c r="I21" s="48"/>
      <c r="J21" s="61" t="s">
        <v>52</v>
      </c>
      <c r="K21" s="41">
        <v>954</v>
      </c>
      <c r="L21" s="42">
        <f>K21*1.01</f>
        <v>963.54</v>
      </c>
      <c r="M21" s="49"/>
      <c r="N21" s="50"/>
      <c r="O21" s="51"/>
    </row>
    <row r="22" ht="15" spans="1:15">
      <c r="A22" s="52"/>
      <c r="B22" s="44" t="s">
        <v>53</v>
      </c>
      <c r="C22" s="41">
        <v>644</v>
      </c>
      <c r="D22" s="42">
        <f>C22*1.02</f>
        <v>656.88</v>
      </c>
      <c r="E22" s="53"/>
      <c r="F22" s="54"/>
      <c r="G22" s="51"/>
      <c r="I22" s="52"/>
      <c r="J22" s="61" t="s">
        <v>53</v>
      </c>
      <c r="K22" s="41">
        <v>636</v>
      </c>
      <c r="L22" s="42">
        <f>K22*1.02</f>
        <v>648.72</v>
      </c>
      <c r="M22" s="53"/>
      <c r="N22" s="54"/>
      <c r="O22" s="51"/>
    </row>
    <row r="23" ht="15" spans="1:15">
      <c r="A23" s="43" t="s">
        <v>41</v>
      </c>
      <c r="B23" s="44" t="s">
        <v>42</v>
      </c>
      <c r="C23" s="41">
        <v>50</v>
      </c>
      <c r="D23" s="42">
        <f t="shared" ref="D23:D28" si="2">C23*1.03+1</f>
        <v>52.5</v>
      </c>
      <c r="E23" s="55" t="s">
        <v>54</v>
      </c>
      <c r="F23" s="47" t="s">
        <v>55</v>
      </c>
      <c r="G23" s="51"/>
      <c r="I23" s="43" t="s">
        <v>46</v>
      </c>
      <c r="J23" s="61" t="s">
        <v>42</v>
      </c>
      <c r="K23" s="41">
        <v>46</v>
      </c>
      <c r="L23" s="42">
        <f t="shared" ref="L23:L28" si="3">K23*1.03+1</f>
        <v>48.38</v>
      </c>
      <c r="M23" s="45" t="s">
        <v>54</v>
      </c>
      <c r="N23" s="46" t="s">
        <v>56</v>
      </c>
      <c r="O23" s="51"/>
    </row>
    <row r="24" ht="15" spans="1:15">
      <c r="A24" s="48"/>
      <c r="B24" s="44" t="s">
        <v>49</v>
      </c>
      <c r="C24" s="41">
        <v>50</v>
      </c>
      <c r="D24" s="42">
        <f t="shared" si="2"/>
        <v>52.5</v>
      </c>
      <c r="E24" s="56"/>
      <c r="F24" s="51"/>
      <c r="G24" s="51"/>
      <c r="I24" s="48"/>
      <c r="J24" s="61" t="s">
        <v>49</v>
      </c>
      <c r="K24" s="41">
        <v>46</v>
      </c>
      <c r="L24" s="42">
        <f t="shared" si="3"/>
        <v>48.38</v>
      </c>
      <c r="M24" s="49"/>
      <c r="N24" s="50"/>
      <c r="O24" s="51"/>
    </row>
    <row r="25" ht="15" spans="1:15">
      <c r="A25" s="48"/>
      <c r="B25" s="44" t="s">
        <v>50</v>
      </c>
      <c r="C25" s="41">
        <v>50</v>
      </c>
      <c r="D25" s="42">
        <f t="shared" si="2"/>
        <v>52.5</v>
      </c>
      <c r="E25" s="56"/>
      <c r="F25" s="51"/>
      <c r="G25" s="51"/>
      <c r="I25" s="48"/>
      <c r="J25" s="61" t="s">
        <v>50</v>
      </c>
      <c r="K25" s="41">
        <v>46</v>
      </c>
      <c r="L25" s="42">
        <f t="shared" si="3"/>
        <v>48.38</v>
      </c>
      <c r="M25" s="49"/>
      <c r="N25" s="50"/>
      <c r="O25" s="51"/>
    </row>
    <row r="26" ht="15" spans="1:15">
      <c r="A26" s="48"/>
      <c r="B26" s="44" t="s">
        <v>51</v>
      </c>
      <c r="C26" s="41">
        <v>100</v>
      </c>
      <c r="D26" s="42">
        <f t="shared" si="2"/>
        <v>104</v>
      </c>
      <c r="E26" s="56"/>
      <c r="F26" s="51"/>
      <c r="G26" s="51"/>
      <c r="I26" s="48"/>
      <c r="J26" s="61" t="s">
        <v>51</v>
      </c>
      <c r="K26" s="41">
        <v>92</v>
      </c>
      <c r="L26" s="42">
        <f t="shared" si="3"/>
        <v>95.76</v>
      </c>
      <c r="M26" s="49"/>
      <c r="N26" s="50"/>
      <c r="O26" s="51"/>
    </row>
    <row r="27" ht="15" spans="1:15">
      <c r="A27" s="48"/>
      <c r="B27" s="44" t="s">
        <v>52</v>
      </c>
      <c r="C27" s="41">
        <v>150</v>
      </c>
      <c r="D27" s="42">
        <f t="shared" si="2"/>
        <v>155.5</v>
      </c>
      <c r="E27" s="56"/>
      <c r="F27" s="51"/>
      <c r="G27" s="51"/>
      <c r="I27" s="48"/>
      <c r="J27" s="61" t="s">
        <v>52</v>
      </c>
      <c r="K27" s="41">
        <v>138</v>
      </c>
      <c r="L27" s="42">
        <f t="shared" si="3"/>
        <v>143.14</v>
      </c>
      <c r="M27" s="49"/>
      <c r="N27" s="50"/>
      <c r="O27" s="51"/>
    </row>
    <row r="28" ht="15" spans="1:15">
      <c r="A28" s="52"/>
      <c r="B28" s="44" t="s">
        <v>53</v>
      </c>
      <c r="C28" s="41">
        <v>100</v>
      </c>
      <c r="D28" s="42">
        <f t="shared" si="2"/>
        <v>104</v>
      </c>
      <c r="E28" s="57"/>
      <c r="F28" s="58"/>
      <c r="G28" s="58"/>
      <c r="I28" s="52"/>
      <c r="J28" s="61" t="s">
        <v>53</v>
      </c>
      <c r="K28" s="41">
        <v>92</v>
      </c>
      <c r="L28" s="42">
        <f t="shared" si="3"/>
        <v>95.76</v>
      </c>
      <c r="M28" s="53"/>
      <c r="N28" s="54"/>
      <c r="O28" s="58"/>
    </row>
    <row r="29" spans="1:15">
      <c r="A29" s="39" t="s">
        <v>35</v>
      </c>
      <c r="B29" s="40"/>
      <c r="C29" s="41">
        <f>SUM(C17:C28)</f>
        <v>3720</v>
      </c>
      <c r="D29" s="42">
        <f>SUM(D17:D28)</f>
        <v>3805.4</v>
      </c>
      <c r="E29" s="40"/>
      <c r="F29" s="40"/>
      <c r="G29" s="40"/>
      <c r="I29" s="39" t="s">
        <v>35</v>
      </c>
      <c r="J29" s="40"/>
      <c r="K29" s="41">
        <f>SUM(K17:K28)</f>
        <v>3640</v>
      </c>
      <c r="L29" s="42">
        <f>SUM(L17:L28)</f>
        <v>3713.86</v>
      </c>
      <c r="M29" s="40"/>
      <c r="N29" s="40"/>
      <c r="O29" s="40"/>
    </row>
    <row r="30" spans="1:15">
      <c r="A30" s="1"/>
      <c r="B30" s="59"/>
      <c r="C30" s="60"/>
      <c r="D30" s="60"/>
      <c r="E30" s="59"/>
      <c r="F30" s="59"/>
      <c r="G30" s="59"/>
      <c r="I30" s="1"/>
      <c r="J30" s="59"/>
      <c r="K30" s="60"/>
      <c r="L30" s="60"/>
      <c r="M30" s="59"/>
      <c r="N30" s="59"/>
      <c r="O30" s="59"/>
    </row>
    <row r="31" spans="1:15">
      <c r="A31" s="1"/>
      <c r="B31" s="59"/>
      <c r="C31" s="60"/>
      <c r="D31" s="60"/>
      <c r="E31" s="59"/>
      <c r="F31" s="59"/>
      <c r="G31" s="59"/>
      <c r="I31" s="1"/>
      <c r="J31" s="59"/>
      <c r="K31" s="60"/>
      <c r="L31" s="60"/>
      <c r="M31" s="59"/>
      <c r="N31" s="59"/>
      <c r="O31" s="59"/>
    </row>
    <row r="32" spans="1:15">
      <c r="A32" s="39" t="s">
        <v>36</v>
      </c>
      <c r="B32" s="40" t="s">
        <v>37</v>
      </c>
      <c r="C32" s="41" t="s">
        <v>18</v>
      </c>
      <c r="D32" s="42" t="s">
        <v>38</v>
      </c>
      <c r="E32" s="40"/>
      <c r="F32" s="40" t="s">
        <v>39</v>
      </c>
      <c r="G32" s="40" t="s">
        <v>40</v>
      </c>
      <c r="I32" s="39" t="s">
        <v>36</v>
      </c>
      <c r="J32" s="40" t="s">
        <v>37</v>
      </c>
      <c r="K32" s="41" t="s">
        <v>18</v>
      </c>
      <c r="L32" s="42" t="s">
        <v>38</v>
      </c>
      <c r="M32" s="40"/>
      <c r="N32" s="40" t="s">
        <v>39</v>
      </c>
      <c r="O32" s="40" t="s">
        <v>40</v>
      </c>
    </row>
    <row r="33" ht="15" spans="1:15">
      <c r="A33" s="43" t="s">
        <v>57</v>
      </c>
      <c r="B33" s="61" t="s">
        <v>42</v>
      </c>
      <c r="C33" s="41">
        <v>407</v>
      </c>
      <c r="D33" s="42">
        <f t="shared" ref="D33:D35" si="4">C33*1.02</f>
        <v>415.14</v>
      </c>
      <c r="E33" s="45" t="s">
        <v>43</v>
      </c>
      <c r="F33" s="46" t="s">
        <v>58</v>
      </c>
      <c r="G33" s="46" t="s">
        <v>59</v>
      </c>
      <c r="I33" s="43" t="s">
        <v>57</v>
      </c>
      <c r="J33" s="61" t="s">
        <v>42</v>
      </c>
      <c r="K33" s="41">
        <v>305</v>
      </c>
      <c r="L33" s="42">
        <f t="shared" ref="L33:L35" si="5">K33*1.02</f>
        <v>311.1</v>
      </c>
      <c r="M33" s="45" t="s">
        <v>43</v>
      </c>
      <c r="N33" s="46" t="s">
        <v>60</v>
      </c>
      <c r="O33" s="47" t="s">
        <v>61</v>
      </c>
    </row>
    <row r="34" ht="15" spans="1:15">
      <c r="A34" s="48"/>
      <c r="B34" s="61" t="s">
        <v>49</v>
      </c>
      <c r="C34" s="41">
        <v>407</v>
      </c>
      <c r="D34" s="42">
        <f t="shared" si="4"/>
        <v>415.14</v>
      </c>
      <c r="E34" s="49"/>
      <c r="F34" s="50"/>
      <c r="G34" s="50"/>
      <c r="I34" s="48"/>
      <c r="J34" s="61" t="s">
        <v>49</v>
      </c>
      <c r="K34" s="41">
        <v>305</v>
      </c>
      <c r="L34" s="42">
        <f t="shared" si="5"/>
        <v>311.1</v>
      </c>
      <c r="M34" s="49"/>
      <c r="N34" s="50"/>
      <c r="O34" s="51"/>
    </row>
    <row r="35" ht="15" spans="1:15">
      <c r="A35" s="48"/>
      <c r="B35" s="61" t="s">
        <v>50</v>
      </c>
      <c r="C35" s="41">
        <v>407</v>
      </c>
      <c r="D35" s="42">
        <f t="shared" si="4"/>
        <v>415.14</v>
      </c>
      <c r="E35" s="49"/>
      <c r="F35" s="50"/>
      <c r="G35" s="50"/>
      <c r="I35" s="48"/>
      <c r="J35" s="61" t="s">
        <v>50</v>
      </c>
      <c r="K35" s="41">
        <v>305</v>
      </c>
      <c r="L35" s="42">
        <f t="shared" si="5"/>
        <v>311.1</v>
      </c>
      <c r="M35" s="49"/>
      <c r="N35" s="50"/>
      <c r="O35" s="51"/>
    </row>
    <row r="36" ht="15" spans="1:15">
      <c r="A36" s="48"/>
      <c r="B36" s="61" t="s">
        <v>51</v>
      </c>
      <c r="C36" s="41">
        <v>814</v>
      </c>
      <c r="D36" s="42">
        <f t="shared" ref="D36:D38" si="6">C36*1.01</f>
        <v>822.14</v>
      </c>
      <c r="E36" s="49"/>
      <c r="F36" s="50"/>
      <c r="G36" s="50"/>
      <c r="I36" s="48"/>
      <c r="J36" s="61" t="s">
        <v>51</v>
      </c>
      <c r="K36" s="41">
        <v>610</v>
      </c>
      <c r="L36" s="42">
        <f t="shared" ref="L36:L38" si="7">K36*1.01</f>
        <v>616.1</v>
      </c>
      <c r="M36" s="49"/>
      <c r="N36" s="50"/>
      <c r="O36" s="51"/>
    </row>
    <row r="37" ht="15" spans="1:15">
      <c r="A37" s="48"/>
      <c r="B37" s="61" t="s">
        <v>52</v>
      </c>
      <c r="C37" s="41">
        <v>1221</v>
      </c>
      <c r="D37" s="42">
        <f t="shared" si="6"/>
        <v>1233.21</v>
      </c>
      <c r="E37" s="49"/>
      <c r="F37" s="50"/>
      <c r="G37" s="50"/>
      <c r="I37" s="48"/>
      <c r="J37" s="61" t="s">
        <v>52</v>
      </c>
      <c r="K37" s="41">
        <v>915</v>
      </c>
      <c r="L37" s="42">
        <f t="shared" si="7"/>
        <v>924.15</v>
      </c>
      <c r="M37" s="49"/>
      <c r="N37" s="50"/>
      <c r="O37" s="51"/>
    </row>
    <row r="38" ht="15" spans="1:15">
      <c r="A38" s="52"/>
      <c r="B38" s="61" t="s">
        <v>53</v>
      </c>
      <c r="C38" s="41">
        <v>814</v>
      </c>
      <c r="D38" s="42">
        <f t="shared" si="6"/>
        <v>822.14</v>
      </c>
      <c r="E38" s="53"/>
      <c r="F38" s="54"/>
      <c r="G38" s="50"/>
      <c r="I38" s="52"/>
      <c r="J38" s="61" t="s">
        <v>53</v>
      </c>
      <c r="K38" s="41">
        <v>610</v>
      </c>
      <c r="L38" s="42">
        <f t="shared" si="7"/>
        <v>616.1</v>
      </c>
      <c r="M38" s="53"/>
      <c r="N38" s="54"/>
      <c r="O38" s="51"/>
    </row>
    <row r="39" ht="15" spans="1:15">
      <c r="A39" s="43" t="s">
        <v>57</v>
      </c>
      <c r="B39" s="61" t="s">
        <v>42</v>
      </c>
      <c r="C39" s="41">
        <v>60</v>
      </c>
      <c r="D39" s="42">
        <f t="shared" ref="D39:D44" si="8">C39*1.03+1</f>
        <v>62.8</v>
      </c>
      <c r="E39" s="45" t="s">
        <v>54</v>
      </c>
      <c r="F39" s="46" t="s">
        <v>62</v>
      </c>
      <c r="G39" s="50"/>
      <c r="I39" s="43" t="s">
        <v>57</v>
      </c>
      <c r="J39" s="61" t="s">
        <v>42</v>
      </c>
      <c r="K39" s="41">
        <v>40</v>
      </c>
      <c r="L39" s="42">
        <f t="shared" ref="L39:L44" si="9">K39*1.03+1</f>
        <v>42.2</v>
      </c>
      <c r="M39" s="45" t="s">
        <v>54</v>
      </c>
      <c r="N39" s="47" t="s">
        <v>63</v>
      </c>
      <c r="O39" s="51"/>
    </row>
    <row r="40" ht="15" spans="1:15">
      <c r="A40" s="48"/>
      <c r="B40" s="61" t="s">
        <v>49</v>
      </c>
      <c r="C40" s="41">
        <v>60</v>
      </c>
      <c r="D40" s="42">
        <f t="shared" si="8"/>
        <v>62.8</v>
      </c>
      <c r="E40" s="49"/>
      <c r="F40" s="50"/>
      <c r="G40" s="50"/>
      <c r="I40" s="48"/>
      <c r="J40" s="61" t="s">
        <v>49</v>
      </c>
      <c r="K40" s="41">
        <v>40</v>
      </c>
      <c r="L40" s="42">
        <f t="shared" si="9"/>
        <v>42.2</v>
      </c>
      <c r="M40" s="49"/>
      <c r="N40" s="51"/>
      <c r="O40" s="51"/>
    </row>
    <row r="41" ht="15" spans="1:15">
      <c r="A41" s="48"/>
      <c r="B41" s="61" t="s">
        <v>50</v>
      </c>
      <c r="C41" s="41">
        <v>60</v>
      </c>
      <c r="D41" s="42">
        <f t="shared" si="8"/>
        <v>62.8</v>
      </c>
      <c r="E41" s="49"/>
      <c r="F41" s="50"/>
      <c r="G41" s="50"/>
      <c r="I41" s="48"/>
      <c r="J41" s="61" t="s">
        <v>50</v>
      </c>
      <c r="K41" s="41">
        <v>40</v>
      </c>
      <c r="L41" s="42">
        <f t="shared" si="9"/>
        <v>42.2</v>
      </c>
      <c r="M41" s="49"/>
      <c r="N41" s="51"/>
      <c r="O41" s="51"/>
    </row>
    <row r="42" ht="15" spans="1:15">
      <c r="A42" s="48"/>
      <c r="B42" s="61" t="s">
        <v>51</v>
      </c>
      <c r="C42" s="41">
        <v>120</v>
      </c>
      <c r="D42" s="42">
        <f t="shared" si="8"/>
        <v>124.6</v>
      </c>
      <c r="E42" s="49"/>
      <c r="F42" s="50"/>
      <c r="G42" s="50"/>
      <c r="I42" s="48"/>
      <c r="J42" s="61" t="s">
        <v>51</v>
      </c>
      <c r="K42" s="41">
        <v>80</v>
      </c>
      <c r="L42" s="42">
        <f t="shared" si="9"/>
        <v>83.4</v>
      </c>
      <c r="M42" s="49"/>
      <c r="N42" s="51"/>
      <c r="O42" s="51"/>
    </row>
    <row r="43" ht="15" spans="1:15">
      <c r="A43" s="48"/>
      <c r="B43" s="61" t="s">
        <v>52</v>
      </c>
      <c r="C43" s="41">
        <v>180</v>
      </c>
      <c r="D43" s="42">
        <f t="shared" si="8"/>
        <v>186.4</v>
      </c>
      <c r="E43" s="49"/>
      <c r="F43" s="50"/>
      <c r="G43" s="50"/>
      <c r="I43" s="48"/>
      <c r="J43" s="61" t="s">
        <v>52</v>
      </c>
      <c r="K43" s="41">
        <v>120</v>
      </c>
      <c r="L43" s="42">
        <f t="shared" si="9"/>
        <v>124.6</v>
      </c>
      <c r="M43" s="49"/>
      <c r="N43" s="51"/>
      <c r="O43" s="51"/>
    </row>
    <row r="44" ht="15" spans="1:15">
      <c r="A44" s="52"/>
      <c r="B44" s="61" t="s">
        <v>53</v>
      </c>
      <c r="C44" s="41">
        <v>120</v>
      </c>
      <c r="D44" s="42">
        <f t="shared" si="8"/>
        <v>124.6</v>
      </c>
      <c r="E44" s="53"/>
      <c r="F44" s="54"/>
      <c r="G44" s="54"/>
      <c r="I44" s="52"/>
      <c r="J44" s="61" t="s">
        <v>53</v>
      </c>
      <c r="K44" s="41">
        <v>80</v>
      </c>
      <c r="L44" s="42">
        <f t="shared" si="9"/>
        <v>83.4</v>
      </c>
      <c r="M44" s="53"/>
      <c r="N44" s="58"/>
      <c r="O44" s="58"/>
    </row>
    <row r="45" spans="1:15">
      <c r="A45" s="39" t="s">
        <v>35</v>
      </c>
      <c r="B45" s="40"/>
      <c r="C45" s="41">
        <f>SUM(C33:C44)</f>
        <v>4670</v>
      </c>
      <c r="D45" s="42">
        <f>SUM(D33:D44)</f>
        <v>4746.91</v>
      </c>
      <c r="E45" s="40"/>
      <c r="F45" s="40"/>
      <c r="G45" s="40"/>
      <c r="I45" s="39" t="s">
        <v>35</v>
      </c>
      <c r="J45" s="40"/>
      <c r="K45" s="41">
        <f>SUM(K33:K44)</f>
        <v>3450</v>
      </c>
      <c r="L45" s="42">
        <f>SUM(L33:L44)</f>
        <v>3507.65</v>
      </c>
      <c r="M45" s="40"/>
      <c r="N45" s="40"/>
      <c r="O45" s="40"/>
    </row>
    <row r="46" spans="1:7">
      <c r="A46" s="1"/>
      <c r="B46" s="59"/>
      <c r="C46" s="60"/>
      <c r="D46" s="60"/>
      <c r="E46" s="59"/>
      <c r="F46" s="59"/>
      <c r="G46" s="59"/>
    </row>
    <row r="47" spans="1:7">
      <c r="A47" s="1"/>
      <c r="B47" s="59"/>
      <c r="C47" s="60"/>
      <c r="D47" s="60"/>
      <c r="E47" s="59"/>
      <c r="F47" s="59"/>
      <c r="G47" s="59"/>
    </row>
    <row r="48" spans="1:15">
      <c r="A48" s="39" t="s">
        <v>36</v>
      </c>
      <c r="B48" s="40" t="s">
        <v>37</v>
      </c>
      <c r="C48" s="41" t="s">
        <v>18</v>
      </c>
      <c r="D48" s="42" t="s">
        <v>38</v>
      </c>
      <c r="E48" s="40"/>
      <c r="F48" s="40" t="s">
        <v>39</v>
      </c>
      <c r="G48" s="40" t="s">
        <v>40</v>
      </c>
      <c r="I48" s="65" t="s">
        <v>64</v>
      </c>
      <c r="J48" s="65"/>
      <c r="K48" s="65"/>
      <c r="L48" s="65"/>
      <c r="M48" s="65"/>
      <c r="N48" s="65"/>
      <c r="O48" s="65"/>
    </row>
    <row r="49" ht="15" spans="1:7">
      <c r="A49" s="43" t="s">
        <v>57</v>
      </c>
      <c r="B49" s="61" t="s">
        <v>42</v>
      </c>
      <c r="C49" s="41">
        <v>356</v>
      </c>
      <c r="D49" s="42">
        <f t="shared" ref="D49:D52" si="10">C49*1.02</f>
        <v>363.12</v>
      </c>
      <c r="E49" s="45" t="s">
        <v>43</v>
      </c>
      <c r="F49" s="46" t="s">
        <v>65</v>
      </c>
      <c r="G49" s="47" t="s">
        <v>66</v>
      </c>
    </row>
    <row r="50" ht="15" spans="1:7">
      <c r="A50" s="48"/>
      <c r="B50" s="61" t="s">
        <v>49</v>
      </c>
      <c r="C50" s="41">
        <v>356</v>
      </c>
      <c r="D50" s="42">
        <f t="shared" si="10"/>
        <v>363.12</v>
      </c>
      <c r="E50" s="49"/>
      <c r="F50" s="50"/>
      <c r="G50" s="51"/>
    </row>
    <row r="51" ht="15" spans="1:7">
      <c r="A51" s="48"/>
      <c r="B51" s="61" t="s">
        <v>50</v>
      </c>
      <c r="C51" s="41">
        <v>356</v>
      </c>
      <c r="D51" s="42">
        <f t="shared" si="10"/>
        <v>363.12</v>
      </c>
      <c r="E51" s="49"/>
      <c r="F51" s="50"/>
      <c r="G51" s="51"/>
    </row>
    <row r="52" ht="15" spans="1:7">
      <c r="A52" s="48"/>
      <c r="B52" s="61" t="s">
        <v>51</v>
      </c>
      <c r="C52" s="41">
        <v>712</v>
      </c>
      <c r="D52" s="42">
        <f t="shared" si="10"/>
        <v>726.24</v>
      </c>
      <c r="E52" s="49"/>
      <c r="F52" s="50"/>
      <c r="G52" s="51"/>
    </row>
    <row r="53" ht="15" spans="1:7">
      <c r="A53" s="48"/>
      <c r="B53" s="61" t="s">
        <v>52</v>
      </c>
      <c r="C53" s="41">
        <v>1068</v>
      </c>
      <c r="D53" s="42">
        <f>C53*1.01</f>
        <v>1078.68</v>
      </c>
      <c r="E53" s="49"/>
      <c r="F53" s="50"/>
      <c r="G53" s="51"/>
    </row>
    <row r="54" ht="15" spans="1:7">
      <c r="A54" s="52"/>
      <c r="B54" s="61" t="s">
        <v>53</v>
      </c>
      <c r="C54" s="41">
        <v>712</v>
      </c>
      <c r="D54" s="42">
        <f>C54*1.02</f>
        <v>726.24</v>
      </c>
      <c r="E54" s="53"/>
      <c r="F54" s="54"/>
      <c r="G54" s="51"/>
    </row>
    <row r="55" ht="15" spans="1:7">
      <c r="A55" s="43" t="s">
        <v>57</v>
      </c>
      <c r="B55" s="61" t="s">
        <v>42</v>
      </c>
      <c r="C55" s="41">
        <v>56</v>
      </c>
      <c r="D55" s="42">
        <f t="shared" ref="D55:D60" si="11">C55*1.03+1</f>
        <v>58.68</v>
      </c>
      <c r="E55" s="45" t="s">
        <v>54</v>
      </c>
      <c r="F55" s="46" t="s">
        <v>67</v>
      </c>
      <c r="G55" s="51"/>
    </row>
    <row r="56" ht="15" spans="1:7">
      <c r="A56" s="48"/>
      <c r="B56" s="61" t="s">
        <v>49</v>
      </c>
      <c r="C56" s="41">
        <v>56</v>
      </c>
      <c r="D56" s="42">
        <f t="shared" si="11"/>
        <v>58.68</v>
      </c>
      <c r="E56" s="49"/>
      <c r="F56" s="50"/>
      <c r="G56" s="51"/>
    </row>
    <row r="57" ht="15" spans="1:7">
      <c r="A57" s="48"/>
      <c r="B57" s="61" t="s">
        <v>50</v>
      </c>
      <c r="C57" s="41">
        <v>56</v>
      </c>
      <c r="D57" s="42">
        <f t="shared" si="11"/>
        <v>58.68</v>
      </c>
      <c r="E57" s="49"/>
      <c r="F57" s="50"/>
      <c r="G57" s="51"/>
    </row>
    <row r="58" ht="15" spans="1:7">
      <c r="A58" s="48"/>
      <c r="B58" s="61" t="s">
        <v>51</v>
      </c>
      <c r="C58" s="41">
        <v>112</v>
      </c>
      <c r="D58" s="42">
        <f t="shared" si="11"/>
        <v>116.36</v>
      </c>
      <c r="E58" s="49"/>
      <c r="F58" s="50"/>
      <c r="G58" s="51"/>
    </row>
    <row r="59" ht="15" spans="1:7">
      <c r="A59" s="48"/>
      <c r="B59" s="61" t="s">
        <v>52</v>
      </c>
      <c r="C59" s="41">
        <v>168</v>
      </c>
      <c r="D59" s="42">
        <f t="shared" si="11"/>
        <v>174.04</v>
      </c>
      <c r="E59" s="49"/>
      <c r="F59" s="50"/>
      <c r="G59" s="51"/>
    </row>
    <row r="60" ht="15" spans="1:7">
      <c r="A60" s="52"/>
      <c r="B60" s="61" t="s">
        <v>53</v>
      </c>
      <c r="C60" s="41">
        <v>112</v>
      </c>
      <c r="D60" s="42">
        <f t="shared" si="11"/>
        <v>116.36</v>
      </c>
      <c r="E60" s="53"/>
      <c r="F60" s="54"/>
      <c r="G60" s="58"/>
    </row>
    <row r="61" spans="1:7">
      <c r="A61" s="39" t="s">
        <v>35</v>
      </c>
      <c r="B61" s="40"/>
      <c r="C61" s="41">
        <f>SUM(C49:C60)</f>
        <v>4120</v>
      </c>
      <c r="D61" s="42">
        <f>SUM(D49:D60)</f>
        <v>4203.32</v>
      </c>
      <c r="E61" s="40"/>
      <c r="F61" s="40"/>
      <c r="G61" s="40"/>
    </row>
    <row r="64" spans="1:7">
      <c r="A64" s="62" t="s">
        <v>68</v>
      </c>
      <c r="B64" s="62"/>
      <c r="C64" s="62"/>
      <c r="D64" s="62"/>
      <c r="E64" s="62"/>
      <c r="F64" s="62"/>
      <c r="G64" s="62"/>
    </row>
  </sheetData>
  <mergeCells count="51">
    <mergeCell ref="A1:K1"/>
    <mergeCell ref="A2:D2"/>
    <mergeCell ref="E2:K2"/>
    <mergeCell ref="I48:O48"/>
    <mergeCell ref="A64:G64"/>
    <mergeCell ref="A8:A12"/>
    <mergeCell ref="A17:A22"/>
    <mergeCell ref="A23:A28"/>
    <mergeCell ref="A33:A38"/>
    <mergeCell ref="A39:A44"/>
    <mergeCell ref="A49:A54"/>
    <mergeCell ref="A55:A60"/>
    <mergeCell ref="B8:B12"/>
    <mergeCell ref="C8:C12"/>
    <mergeCell ref="E17:E22"/>
    <mergeCell ref="E23:E28"/>
    <mergeCell ref="E33:E38"/>
    <mergeCell ref="E39:E44"/>
    <mergeCell ref="E49:E54"/>
    <mergeCell ref="E55:E60"/>
    <mergeCell ref="F17:F22"/>
    <mergeCell ref="F23:F28"/>
    <mergeCell ref="F33:F38"/>
    <mergeCell ref="F39:F44"/>
    <mergeCell ref="F49:F54"/>
    <mergeCell ref="F55:F60"/>
    <mergeCell ref="G17:G28"/>
    <mergeCell ref="G33:G44"/>
    <mergeCell ref="G49:G60"/>
    <mergeCell ref="H8:H10"/>
    <mergeCell ref="H11:H12"/>
    <mergeCell ref="I17:I22"/>
    <mergeCell ref="I23:I28"/>
    <mergeCell ref="I33:I38"/>
    <mergeCell ref="I39:I44"/>
    <mergeCell ref="J8:J10"/>
    <mergeCell ref="J11:J12"/>
    <mergeCell ref="K8:K10"/>
    <mergeCell ref="K11:K12"/>
    <mergeCell ref="M17:M22"/>
    <mergeCell ref="M23:M28"/>
    <mergeCell ref="M33:M38"/>
    <mergeCell ref="M39:M44"/>
    <mergeCell ref="N17:N22"/>
    <mergeCell ref="N23:N28"/>
    <mergeCell ref="N33:N38"/>
    <mergeCell ref="N39:N44"/>
    <mergeCell ref="O17:O28"/>
    <mergeCell ref="O33:O4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2025-02-26T08:02:13Z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C813961DED324AF58E38C29A8BE4C330_13</vt:lpwstr>
  </property>
</Properties>
</file>