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<sst xmlns="http://schemas.openxmlformats.org/spreadsheetml/2006/main" count="195" uniqueCount="79">
  <si>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</si>
  <si>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</si>
  <si>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</si>
  <si>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福建省泉州市鲤城区南环路元福北路7号 凯森箱包小黄15960566214 韵达934727378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</si>
  <si>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</si>
  <si>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</si>
  <si>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</si>
  <si>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</si>
  <si>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</si>
  <si>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</si>
  <si>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</si>
  <si>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</si>
  <si>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</si>
  <si>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</si>
  <si>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</si>
  <si>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</si>
  <si>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</si>
  <si>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</si>
  <si>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</si>
  <si>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</si>
  <si>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</si>
  <si>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</si>
  <si>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</si>
  <si>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</si>
  <si>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</si>
  <si>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P25020516</t>
  </si>
  <si>
    <t xml:space="preserve">21 AULTH09845                                     </t>
  </si>
  <si>
    <t xml:space="preserve">S25020293 </t>
  </si>
  <si>
    <t>C5740AX</t>
  </si>
  <si>
    <t>36*35*21</t>
  </si>
  <si>
    <t>C5782AX</t>
  </si>
  <si>
    <t>C5783AX</t>
  </si>
  <si>
    <t>F0239A8</t>
  </si>
  <si>
    <t>F0240A8</t>
  </si>
  <si>
    <t>F0250AX</t>
  </si>
  <si>
    <t>F0251AX</t>
  </si>
  <si>
    <t>F0252AX</t>
  </si>
  <si>
    <t>F0253AX</t>
  </si>
  <si>
    <t>F0254AX</t>
  </si>
  <si>
    <t>F0255AX</t>
  </si>
  <si>
    <t>F0518AX</t>
  </si>
  <si>
    <t>F0519AX</t>
  </si>
  <si>
    <t>F0521AX</t>
  </si>
  <si>
    <t>F0522AX</t>
  </si>
  <si>
    <t>F0568A8</t>
  </si>
  <si>
    <t>F0569A8</t>
  </si>
  <si>
    <t>F1550AX</t>
  </si>
  <si>
    <t>F1552AX</t>
  </si>
  <si>
    <t>F1554AX</t>
  </si>
  <si>
    <t>F1555AX</t>
  </si>
  <si>
    <t>F1765AX</t>
  </si>
  <si>
    <t>34*22*25</t>
  </si>
  <si>
    <t>F2066A8</t>
  </si>
  <si>
    <t>总计</t>
  </si>
  <si>
    <t>颜色</t>
  </si>
  <si>
    <t>生产数</t>
  </si>
  <si>
    <t>款号</t>
  </si>
  <si>
    <t>BK27 - BLACK</t>
  </si>
  <si>
    <t>有价格</t>
  </si>
  <si>
    <t>第1箱</t>
  </si>
  <si>
    <t>无价格</t>
  </si>
  <si>
    <t>KH3 - Khaki</t>
  </si>
  <si>
    <t>GR2 - GREY</t>
  </si>
  <si>
    <t>GR211 - GREY</t>
  </si>
  <si>
    <t>NV2 - NAVY</t>
  </si>
  <si>
    <t>第2箱</t>
  </si>
  <si>
    <t>BR2 - BORDEAUX</t>
  </si>
  <si>
    <t>第3箱</t>
  </si>
  <si>
    <t>GR64 - GREY MELANGE</t>
  </si>
  <si>
    <t>BG26 - BEIGE</t>
  </si>
  <si>
    <t>PN51 - PINK</t>
  </si>
  <si>
    <t>BG335 - STONE</t>
  </si>
  <si>
    <t>PR46 - LILAC</t>
  </si>
  <si>
    <t>BN45 - BROWN</t>
  </si>
  <si>
    <t>KR1 - KARMA</t>
  </si>
  <si>
    <t>第4箱</t>
  </si>
  <si>
    <t>BG346 - STONE</t>
  </si>
  <si>
    <t>BE2 - BLUE</t>
  </si>
  <si>
    <t>第5箱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</si>
</sst>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color theme="1"/>
      <name val="Calibri"/>
      <charset val="134"/>
    </font>
    <font>
      <b/>
      <sz val="1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9" applyNumberFormat="0" applyAlignment="0" applyProtection="0">
      <alignment vertical="center"/>
    </xf>
    <xf numFmtId="0" fontId="26" fillId="5" borderId="20" applyNumberFormat="0" applyAlignment="0" applyProtection="0">
      <alignment vertical="center"/>
    </xf>
    <xf numFmtId="0" fontId="27" fillId="5" borderId="19" applyNumberFormat="0" applyAlignment="0" applyProtection="0">
      <alignment vertical="center"/>
    </xf>
    <xf numFmtId="0" fontId="28" fillId="6" borderId="21" applyNumberFormat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177" fontId="13" fillId="0" borderId="2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177" fontId="13" fillId="0" borderId="6" xfId="0" applyNumberFormat="1" applyFont="1" applyBorder="1" applyAlignment="1">
      <alignment horizontal="center" vertical="center"/>
    </xf>
    <xf numFmtId="177" fontId="13" fillId="2" borderId="6" xfId="0" applyNumberFormat="1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177" fontId="13" fillId="0" borderId="11" xfId="0" applyNumberFormat="1" applyFont="1" applyBorder="1" applyAlignment="1">
      <alignment horizontal="center" vertical="center"/>
    </xf>
    <xf numFmtId="177" fontId="13" fillId="2" borderId="11" xfId="0" applyNumberFormat="1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1" fontId="16" fillId="0" borderId="5" xfId="0" applyNumberFormat="1" applyFont="1" applyFill="1" applyBorder="1" applyAlignment="1">
      <alignment horizontal="center" vertical="center"/>
    </xf>
    <xf numFmtId="1" fontId="16" fillId="0" borderId="10" xfId="0" applyNumberFormat="1" applyFont="1" applyFill="1" applyBorder="1" applyAlignment="1">
      <alignment horizontal="center" vertical="center"/>
    </xf>
    <xf numFmtId="1" fontId="16" fillId="0" borderId="8" xfId="0" applyNumberFormat="1" applyFont="1" applyFill="1" applyBorder="1" applyAlignment="1">
      <alignment horizontal="center" vertical="center"/>
    </xf>
    <xf numFmtId="1" fontId="16" fillId="0" borderId="13" xfId="0" applyNumberFormat="1" applyFont="1" applyFill="1" applyBorder="1" applyAlignment="1">
      <alignment horizontal="center" vertical="center"/>
    </xf>
    <xf numFmtId="177" fontId="13" fillId="0" borderId="14" xfId="0" applyNumberFormat="1" applyFont="1" applyBorder="1" applyAlignment="1">
      <alignment horizontal="center" vertical="center"/>
    </xf>
    <xf numFmtId="177" fontId="13" fillId="2" borderId="14" xfId="0" applyNumberFormat="1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177" fontId="13" fillId="0" borderId="4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8"/>
  <sheetViews>
    <sheetView tabSelected="1" workbookViewId="0">
      <selection activeCell="K7" sqref="K7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45718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8" t="s">
        <v>11</v>
      </c>
      <c r="J6" s="58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9" t="s">
        <v>22</v>
      </c>
      <c r="J7" s="59" t="s">
        <v>23</v>
      </c>
      <c r="K7" s="22" t="s">
        <v>24</v>
      </c>
    </row>
    <row r="8" spans="1:11">
      <c r="A8" s="27" t="s">
        <v>25</v>
      </c>
      <c r="B8" s="28" t="s">
        <v>26</v>
      </c>
      <c r="C8" s="28" t="s">
        <v>27</v>
      </c>
      <c r="D8" s="29" t="s">
        <v>28</v>
      </c>
      <c r="E8" s="30">
        <v>3547</v>
      </c>
      <c r="F8" s="30"/>
      <c r="G8" s="29">
        <v>3592</v>
      </c>
      <c r="H8" s="31">
        <v>1</v>
      </c>
      <c r="I8" s="29"/>
      <c r="J8" s="29">
        <v>14.36</v>
      </c>
      <c r="K8" s="29" t="s">
        <v>29</v>
      </c>
    </row>
    <row r="9" spans="1:11">
      <c r="A9" s="32"/>
      <c r="B9" s="33"/>
      <c r="C9" s="33"/>
      <c r="D9" s="29" t="s">
        <v>30</v>
      </c>
      <c r="E9" s="29">
        <v>4060</v>
      </c>
      <c r="F9" s="29"/>
      <c r="G9" s="29">
        <v>4111</v>
      </c>
      <c r="H9" s="31"/>
      <c r="I9" s="29"/>
      <c r="J9" s="29"/>
      <c r="K9" s="29"/>
    </row>
    <row r="10" spans="1:11">
      <c r="A10" s="32"/>
      <c r="B10" s="33"/>
      <c r="C10" s="33"/>
      <c r="D10" s="29" t="s">
        <v>31</v>
      </c>
      <c r="E10" s="29">
        <v>3955</v>
      </c>
      <c r="F10" s="29"/>
      <c r="G10" s="29">
        <v>4004</v>
      </c>
      <c r="H10" s="31"/>
      <c r="I10" s="29"/>
      <c r="J10" s="29"/>
      <c r="K10" s="29"/>
    </row>
    <row r="11" spans="1:11">
      <c r="A11" s="32"/>
      <c r="B11" s="33"/>
      <c r="C11" s="33"/>
      <c r="D11" s="29" t="s">
        <v>32</v>
      </c>
      <c r="E11" s="29">
        <v>1132</v>
      </c>
      <c r="F11" s="29"/>
      <c r="G11" s="29">
        <v>1146</v>
      </c>
      <c r="H11" s="31"/>
      <c r="I11" s="29"/>
      <c r="J11" s="29"/>
      <c r="K11" s="29"/>
    </row>
    <row r="12" spans="1:11">
      <c r="A12" s="32"/>
      <c r="B12" s="33"/>
      <c r="C12" s="33"/>
      <c r="D12" s="29" t="s">
        <v>33</v>
      </c>
      <c r="E12" s="29">
        <v>1132</v>
      </c>
      <c r="F12" s="29"/>
      <c r="G12" s="29">
        <v>1146</v>
      </c>
      <c r="H12" s="31"/>
      <c r="I12" s="29"/>
      <c r="J12" s="29"/>
      <c r="K12" s="29"/>
    </row>
    <row r="13" spans="1:11">
      <c r="A13" s="32"/>
      <c r="B13" s="33"/>
      <c r="C13" s="33"/>
      <c r="D13" s="29" t="s">
        <v>34</v>
      </c>
      <c r="E13" s="29">
        <v>2216</v>
      </c>
      <c r="F13" s="29"/>
      <c r="G13" s="29">
        <v>2238</v>
      </c>
      <c r="H13" s="31">
        <v>2</v>
      </c>
      <c r="I13" s="29"/>
      <c r="J13" s="29">
        <v>13.8</v>
      </c>
      <c r="K13" s="29" t="s">
        <v>29</v>
      </c>
    </row>
    <row r="14" spans="1:11">
      <c r="A14" s="32"/>
      <c r="B14" s="33"/>
      <c r="C14" s="33"/>
      <c r="D14" s="29" t="s">
        <v>35</v>
      </c>
      <c r="E14" s="29">
        <v>1129</v>
      </c>
      <c r="F14" s="29"/>
      <c r="G14" s="29">
        <v>1143</v>
      </c>
      <c r="H14" s="31"/>
      <c r="I14" s="29"/>
      <c r="J14" s="29"/>
      <c r="K14" s="29"/>
    </row>
    <row r="15" spans="1:11">
      <c r="A15" s="32"/>
      <c r="B15" s="33"/>
      <c r="C15" s="33"/>
      <c r="D15" s="29" t="s">
        <v>36</v>
      </c>
      <c r="E15" s="29">
        <v>6983</v>
      </c>
      <c r="F15" s="29"/>
      <c r="G15" s="29">
        <v>7071</v>
      </c>
      <c r="H15" s="31"/>
      <c r="I15" s="29"/>
      <c r="J15" s="29"/>
      <c r="K15" s="29"/>
    </row>
    <row r="16" spans="1:11">
      <c r="A16" s="32"/>
      <c r="B16" s="33"/>
      <c r="C16" s="33"/>
      <c r="D16" s="29" t="s">
        <v>37</v>
      </c>
      <c r="E16" s="29">
        <v>1132</v>
      </c>
      <c r="F16" s="29"/>
      <c r="G16" s="29">
        <v>1146</v>
      </c>
      <c r="H16" s="31"/>
      <c r="I16" s="29"/>
      <c r="J16" s="29"/>
      <c r="K16" s="29"/>
    </row>
    <row r="17" spans="1:11">
      <c r="A17" s="32"/>
      <c r="B17" s="33"/>
      <c r="C17" s="33"/>
      <c r="D17" s="29" t="s">
        <v>38</v>
      </c>
      <c r="E17" s="29">
        <v>1108</v>
      </c>
      <c r="F17" s="29"/>
      <c r="G17" s="29">
        <v>1119</v>
      </c>
      <c r="H17" s="31"/>
      <c r="I17" s="29"/>
      <c r="J17" s="29"/>
      <c r="K17" s="29"/>
    </row>
    <row r="18" spans="1:11">
      <c r="A18" s="32"/>
      <c r="B18" s="33"/>
      <c r="C18" s="33"/>
      <c r="D18" s="29" t="s">
        <v>39</v>
      </c>
      <c r="E18" s="29">
        <v>601</v>
      </c>
      <c r="F18" s="29"/>
      <c r="G18" s="29">
        <v>620</v>
      </c>
      <c r="H18" s="31"/>
      <c r="I18" s="29"/>
      <c r="J18" s="29"/>
      <c r="K18" s="29"/>
    </row>
    <row r="19" spans="1:11">
      <c r="A19" s="32"/>
      <c r="B19" s="33"/>
      <c r="C19" s="33"/>
      <c r="D19" s="29" t="s">
        <v>40</v>
      </c>
      <c r="E19" s="29">
        <v>2177</v>
      </c>
      <c r="F19" s="29"/>
      <c r="G19" s="29">
        <v>2199</v>
      </c>
      <c r="H19" s="31">
        <v>3</v>
      </c>
      <c r="I19" s="29"/>
      <c r="J19" s="29">
        <v>13.4</v>
      </c>
      <c r="K19" s="29" t="s">
        <v>29</v>
      </c>
    </row>
    <row r="20" spans="1:11">
      <c r="A20" s="32"/>
      <c r="B20" s="33"/>
      <c r="C20" s="33"/>
      <c r="D20" s="29" t="s">
        <v>41</v>
      </c>
      <c r="E20" s="29">
        <v>2309</v>
      </c>
      <c r="F20" s="29"/>
      <c r="G20" s="29">
        <v>2338</v>
      </c>
      <c r="H20" s="31"/>
      <c r="I20" s="29"/>
      <c r="J20" s="29"/>
      <c r="K20" s="29"/>
    </row>
    <row r="21" spans="1:11">
      <c r="A21" s="32"/>
      <c r="B21" s="33"/>
      <c r="C21" s="33"/>
      <c r="D21" s="29" t="s">
        <v>42</v>
      </c>
      <c r="E21" s="29">
        <v>1316</v>
      </c>
      <c r="F21" s="29"/>
      <c r="G21" s="29">
        <v>1342</v>
      </c>
      <c r="H21" s="31"/>
      <c r="I21" s="29"/>
      <c r="J21" s="29"/>
      <c r="K21" s="29"/>
    </row>
    <row r="22" spans="1:11">
      <c r="A22" s="32"/>
      <c r="B22" s="33"/>
      <c r="C22" s="33"/>
      <c r="D22" s="29" t="s">
        <v>43</v>
      </c>
      <c r="E22" s="29">
        <v>4717</v>
      </c>
      <c r="F22" s="29"/>
      <c r="G22" s="29">
        <v>4764</v>
      </c>
      <c r="H22" s="31"/>
      <c r="I22" s="29"/>
      <c r="J22" s="29"/>
      <c r="K22" s="29"/>
    </row>
    <row r="23" spans="1:11">
      <c r="A23" s="32"/>
      <c r="B23" s="33"/>
      <c r="C23" s="33"/>
      <c r="D23" s="29" t="s">
        <v>44</v>
      </c>
      <c r="E23" s="29">
        <v>1135</v>
      </c>
      <c r="F23" s="29"/>
      <c r="G23" s="29">
        <v>1149</v>
      </c>
      <c r="H23" s="31"/>
      <c r="I23" s="29"/>
      <c r="J23" s="29"/>
      <c r="K23" s="29"/>
    </row>
    <row r="24" spans="1:11">
      <c r="A24" s="32"/>
      <c r="B24" s="33"/>
      <c r="C24" s="33"/>
      <c r="D24" s="29" t="s">
        <v>45</v>
      </c>
      <c r="E24" s="29">
        <v>1135</v>
      </c>
      <c r="F24" s="29"/>
      <c r="G24" s="29">
        <v>1149</v>
      </c>
      <c r="H24" s="31"/>
      <c r="I24" s="29"/>
      <c r="J24" s="29"/>
      <c r="K24" s="29"/>
    </row>
    <row r="25" spans="1:11">
      <c r="A25" s="32"/>
      <c r="B25" s="33"/>
      <c r="C25" s="33"/>
      <c r="D25" s="29" t="s">
        <v>46</v>
      </c>
      <c r="E25" s="29">
        <v>3096</v>
      </c>
      <c r="F25" s="29"/>
      <c r="G25" s="29">
        <v>3127</v>
      </c>
      <c r="H25" s="31">
        <v>4</v>
      </c>
      <c r="I25" s="29"/>
      <c r="J25" s="29">
        <v>13.4</v>
      </c>
      <c r="K25" s="29" t="s">
        <v>29</v>
      </c>
    </row>
    <row r="26" spans="1:11">
      <c r="A26" s="32"/>
      <c r="B26" s="33"/>
      <c r="C26" s="33"/>
      <c r="D26" s="29" t="s">
        <v>47</v>
      </c>
      <c r="E26" s="29">
        <v>1643</v>
      </c>
      <c r="F26" s="29"/>
      <c r="G26" s="29">
        <v>1663</v>
      </c>
      <c r="H26" s="31"/>
      <c r="I26" s="29"/>
      <c r="J26" s="29"/>
      <c r="K26" s="29"/>
    </row>
    <row r="27" spans="1:11">
      <c r="A27" s="32"/>
      <c r="B27" s="33"/>
      <c r="C27" s="33"/>
      <c r="D27" s="29" t="s">
        <v>48</v>
      </c>
      <c r="E27" s="29">
        <v>1640</v>
      </c>
      <c r="F27" s="29"/>
      <c r="G27" s="29">
        <v>1661</v>
      </c>
      <c r="H27" s="31"/>
      <c r="I27" s="29"/>
      <c r="J27" s="29"/>
      <c r="K27" s="29"/>
    </row>
    <row r="28" spans="1:11">
      <c r="A28" s="32"/>
      <c r="B28" s="33"/>
      <c r="C28" s="33"/>
      <c r="D28" s="29" t="s">
        <v>49</v>
      </c>
      <c r="E28" s="29">
        <v>3376</v>
      </c>
      <c r="F28" s="29"/>
      <c r="G28" s="29">
        <v>3418</v>
      </c>
      <c r="H28" s="31"/>
      <c r="I28" s="29"/>
      <c r="J28" s="29"/>
      <c r="K28" s="29"/>
    </row>
    <row r="29" spans="1:11">
      <c r="A29" s="32"/>
      <c r="B29" s="33"/>
      <c r="C29" s="33"/>
      <c r="D29" s="29" t="s">
        <v>50</v>
      </c>
      <c r="E29" s="29">
        <v>5365</v>
      </c>
      <c r="F29" s="29"/>
      <c r="G29" s="29">
        <v>5419</v>
      </c>
      <c r="H29" s="31">
        <v>5</v>
      </c>
      <c r="I29" s="29"/>
      <c r="J29" s="29">
        <v>6.9</v>
      </c>
      <c r="K29" s="29" t="s">
        <v>51</v>
      </c>
    </row>
    <row r="30" spans="1:11">
      <c r="A30" s="34"/>
      <c r="B30" s="35"/>
      <c r="C30" s="35"/>
      <c r="D30" s="29" t="s">
        <v>52</v>
      </c>
      <c r="E30" s="29">
        <v>1032</v>
      </c>
      <c r="F30" s="29"/>
      <c r="G30" s="29">
        <v>1146</v>
      </c>
      <c r="H30" s="31"/>
      <c r="I30" s="29"/>
      <c r="J30" s="29"/>
      <c r="K30" s="29"/>
    </row>
    <row r="31" spans="1:11">
      <c r="A31" s="29" t="s">
        <v>53</v>
      </c>
      <c r="B31" s="29"/>
      <c r="C31" s="29"/>
      <c r="D31" s="29"/>
      <c r="E31" s="29">
        <f>SUM(E8:E30)</f>
        <v>55936</v>
      </c>
      <c r="F31" s="29"/>
      <c r="G31" s="29">
        <f>SUM(G8:G30)</f>
        <v>56711</v>
      </c>
      <c r="H31" s="31">
        <v>5</v>
      </c>
      <c r="I31" s="29"/>
      <c r="J31" s="29">
        <f>SUM(J8:J30)</f>
        <v>61.86</v>
      </c>
      <c r="K31" s="29"/>
    </row>
    <row r="34" ht="14.25" spans="2:6">
      <c r="B34" s="27" t="s">
        <v>54</v>
      </c>
      <c r="C34" s="36" t="s">
        <v>18</v>
      </c>
      <c r="D34" s="36" t="s">
        <v>55</v>
      </c>
      <c r="E34" s="27"/>
      <c r="F34" s="27" t="s">
        <v>56</v>
      </c>
    </row>
    <row r="35" spans="2:7">
      <c r="B35" s="37" t="s">
        <v>57</v>
      </c>
      <c r="C35" s="38">
        <v>1897</v>
      </c>
      <c r="D35" s="39">
        <f t="shared" ref="D35:D39" si="0">C35*1.01</f>
        <v>1915.97</v>
      </c>
      <c r="E35" s="40" t="s">
        <v>58</v>
      </c>
      <c r="F35" s="41" t="s">
        <v>28</v>
      </c>
      <c r="G35" s="29" t="s">
        <v>59</v>
      </c>
    </row>
    <row r="36" spans="2:7">
      <c r="B36" s="42"/>
      <c r="C36" s="30">
        <v>235</v>
      </c>
      <c r="D36" s="43">
        <f t="shared" ref="D36:D40" si="1">C36*1.03+1</f>
        <v>243.05</v>
      </c>
      <c r="E36" s="29" t="s">
        <v>60</v>
      </c>
      <c r="F36" s="44"/>
      <c r="G36" s="29"/>
    </row>
    <row r="37" spans="2:7">
      <c r="B37" s="42" t="s">
        <v>61</v>
      </c>
      <c r="C37" s="30">
        <v>1255</v>
      </c>
      <c r="D37" s="43">
        <f t="shared" si="0"/>
        <v>1267.55</v>
      </c>
      <c r="E37" s="29" t="s">
        <v>58</v>
      </c>
      <c r="F37" s="44"/>
      <c r="G37" s="29"/>
    </row>
    <row r="38" ht="14.25" spans="2:7">
      <c r="B38" s="45"/>
      <c r="C38" s="46">
        <v>160</v>
      </c>
      <c r="D38" s="47">
        <f t="shared" si="1"/>
        <v>165.8</v>
      </c>
      <c r="E38" s="48" t="s">
        <v>60</v>
      </c>
      <c r="F38" s="49"/>
      <c r="G38" s="29"/>
    </row>
    <row r="39" spans="2:7">
      <c r="B39" s="37" t="s">
        <v>57</v>
      </c>
      <c r="C39" s="38">
        <v>1684</v>
      </c>
      <c r="D39" s="39">
        <f t="shared" si="0"/>
        <v>1700.84</v>
      </c>
      <c r="E39" s="40" t="s">
        <v>58</v>
      </c>
      <c r="F39" s="41" t="s">
        <v>30</v>
      </c>
      <c r="G39" s="29"/>
    </row>
    <row r="40" spans="2:7">
      <c r="B40" s="42"/>
      <c r="C40" s="30">
        <v>220</v>
      </c>
      <c r="D40" s="43">
        <f t="shared" si="1"/>
        <v>227.6</v>
      </c>
      <c r="E40" s="29" t="s">
        <v>60</v>
      </c>
      <c r="F40" s="44"/>
      <c r="G40" s="29"/>
    </row>
    <row r="41" spans="2:7">
      <c r="B41" s="42" t="s">
        <v>62</v>
      </c>
      <c r="C41" s="30">
        <v>1936</v>
      </c>
      <c r="D41" s="43">
        <f t="shared" ref="D41:D45" si="2">C41*1.01</f>
        <v>1955.36</v>
      </c>
      <c r="E41" s="29" t="s">
        <v>58</v>
      </c>
      <c r="F41" s="44"/>
      <c r="G41" s="29"/>
    </row>
    <row r="42" ht="14.25" spans="2:7">
      <c r="B42" s="45"/>
      <c r="C42" s="46">
        <v>220</v>
      </c>
      <c r="D42" s="47">
        <f t="shared" ref="D42:D46" si="3">C42*1.03+1</f>
        <v>227.6</v>
      </c>
      <c r="E42" s="48" t="s">
        <v>60</v>
      </c>
      <c r="F42" s="49"/>
      <c r="G42" s="29"/>
    </row>
    <row r="43" spans="2:7">
      <c r="B43" s="37" t="s">
        <v>57</v>
      </c>
      <c r="C43" s="38">
        <v>1750</v>
      </c>
      <c r="D43" s="39">
        <f t="shared" si="2"/>
        <v>1767.5</v>
      </c>
      <c r="E43" s="40" t="s">
        <v>58</v>
      </c>
      <c r="F43" s="41" t="s">
        <v>31</v>
      </c>
      <c r="G43" s="29"/>
    </row>
    <row r="44" spans="2:7">
      <c r="B44" s="42"/>
      <c r="C44" s="30">
        <v>190</v>
      </c>
      <c r="D44" s="43">
        <f t="shared" si="3"/>
        <v>196.7</v>
      </c>
      <c r="E44" s="29" t="s">
        <v>60</v>
      </c>
      <c r="F44" s="44"/>
      <c r="G44" s="29"/>
    </row>
    <row r="45" spans="2:7">
      <c r="B45" s="42" t="s">
        <v>63</v>
      </c>
      <c r="C45" s="30">
        <v>1825</v>
      </c>
      <c r="D45" s="43">
        <f t="shared" si="2"/>
        <v>1843.25</v>
      </c>
      <c r="E45" s="29" t="s">
        <v>58</v>
      </c>
      <c r="F45" s="44"/>
      <c r="G45" s="29"/>
    </row>
    <row r="46" ht="14.25" spans="2:7">
      <c r="B46" s="45"/>
      <c r="C46" s="46">
        <v>190</v>
      </c>
      <c r="D46" s="47">
        <f t="shared" si="3"/>
        <v>196.7</v>
      </c>
      <c r="E46" s="48" t="s">
        <v>60</v>
      </c>
      <c r="F46" s="49"/>
      <c r="G46" s="29"/>
    </row>
    <row r="47" spans="2:7">
      <c r="B47" s="50" t="s">
        <v>57</v>
      </c>
      <c r="C47" s="38">
        <v>1027</v>
      </c>
      <c r="D47" s="39">
        <f t="shared" ref="D47:D53" si="4">C47*1.01</f>
        <v>1037.27</v>
      </c>
      <c r="E47" s="40" t="s">
        <v>58</v>
      </c>
      <c r="F47" s="41" t="s">
        <v>32</v>
      </c>
      <c r="G47" s="29"/>
    </row>
    <row r="48" ht="14.25" spans="2:7">
      <c r="B48" s="51"/>
      <c r="C48" s="46">
        <v>105</v>
      </c>
      <c r="D48" s="47">
        <f>C48*1.03+1</f>
        <v>109.15</v>
      </c>
      <c r="E48" s="48" t="s">
        <v>60</v>
      </c>
      <c r="F48" s="49"/>
      <c r="G48" s="29"/>
    </row>
    <row r="49" spans="2:7">
      <c r="B49" s="50" t="s">
        <v>64</v>
      </c>
      <c r="C49" s="38">
        <v>1027</v>
      </c>
      <c r="D49" s="39">
        <f t="shared" si="4"/>
        <v>1037.27</v>
      </c>
      <c r="E49" s="40" t="s">
        <v>58</v>
      </c>
      <c r="F49" s="41" t="s">
        <v>33</v>
      </c>
      <c r="G49" s="29"/>
    </row>
    <row r="50" ht="14.25" spans="2:7">
      <c r="B50" s="51"/>
      <c r="C50" s="46">
        <v>105</v>
      </c>
      <c r="D50" s="47">
        <f>C50*1.03+1</f>
        <v>109.15</v>
      </c>
      <c r="E50" s="48" t="s">
        <v>60</v>
      </c>
      <c r="F50" s="49"/>
      <c r="G50" s="29"/>
    </row>
    <row r="51" ht="15" spans="2:7">
      <c r="B51" s="50" t="s">
        <v>57</v>
      </c>
      <c r="C51" s="38">
        <v>1108</v>
      </c>
      <c r="D51" s="39">
        <f t="shared" si="4"/>
        <v>1119.08</v>
      </c>
      <c r="E51" s="40" t="s">
        <v>58</v>
      </c>
      <c r="F51" s="41" t="s">
        <v>34</v>
      </c>
      <c r="G51" s="29" t="s">
        <v>65</v>
      </c>
    </row>
    <row r="52" ht="15.75" spans="2:7">
      <c r="B52" s="51" t="s">
        <v>61</v>
      </c>
      <c r="C52" s="46">
        <v>1108</v>
      </c>
      <c r="D52" s="47">
        <f t="shared" si="4"/>
        <v>1119.08</v>
      </c>
      <c r="E52" s="48" t="s">
        <v>58</v>
      </c>
      <c r="F52" s="49"/>
      <c r="G52" s="29"/>
    </row>
    <row r="53" spans="2:7">
      <c r="B53" s="50" t="s">
        <v>57</v>
      </c>
      <c r="C53" s="38">
        <v>1024</v>
      </c>
      <c r="D53" s="39">
        <f t="shared" si="4"/>
        <v>1034.24</v>
      </c>
      <c r="E53" s="40" t="s">
        <v>58</v>
      </c>
      <c r="F53" s="41" t="s">
        <v>35</v>
      </c>
      <c r="G53" s="29"/>
    </row>
    <row r="54" ht="14.25" spans="2:7">
      <c r="B54" s="51"/>
      <c r="C54" s="46">
        <v>105</v>
      </c>
      <c r="D54" s="47">
        <f t="shared" ref="D54:D58" si="5">C54*1.03+1</f>
        <v>109.15</v>
      </c>
      <c r="E54" s="48" t="s">
        <v>60</v>
      </c>
      <c r="F54" s="49"/>
      <c r="G54" s="29"/>
    </row>
    <row r="55" spans="2:7">
      <c r="B55" s="50" t="s">
        <v>57</v>
      </c>
      <c r="C55" s="38">
        <v>2602</v>
      </c>
      <c r="D55" s="39">
        <f t="shared" ref="D55:D59" si="6">C55*1.01</f>
        <v>2628.02</v>
      </c>
      <c r="E55" s="40" t="s">
        <v>58</v>
      </c>
      <c r="F55" s="41" t="s">
        <v>36</v>
      </c>
      <c r="G55" s="29"/>
    </row>
    <row r="56" spans="2:7">
      <c r="B56" s="52"/>
      <c r="C56" s="30">
        <v>290</v>
      </c>
      <c r="D56" s="43">
        <f t="shared" si="5"/>
        <v>299.7</v>
      </c>
      <c r="E56" s="29" t="s">
        <v>60</v>
      </c>
      <c r="F56" s="44"/>
      <c r="G56" s="29"/>
    </row>
    <row r="57" spans="2:7">
      <c r="B57" s="52" t="s">
        <v>66</v>
      </c>
      <c r="C57" s="30">
        <v>1480</v>
      </c>
      <c r="D57" s="43">
        <f t="shared" si="6"/>
        <v>1494.8</v>
      </c>
      <c r="E57" s="29" t="s">
        <v>58</v>
      </c>
      <c r="F57" s="44"/>
      <c r="G57" s="29"/>
    </row>
    <row r="58" spans="2:7">
      <c r="B58" s="52"/>
      <c r="C58" s="30">
        <v>190</v>
      </c>
      <c r="D58" s="43">
        <f t="shared" si="5"/>
        <v>196.7</v>
      </c>
      <c r="E58" s="29" t="s">
        <v>60</v>
      </c>
      <c r="F58" s="44"/>
      <c r="G58" s="29"/>
    </row>
    <row r="59" spans="2:7">
      <c r="B59" s="52" t="s">
        <v>64</v>
      </c>
      <c r="C59" s="30">
        <v>2161</v>
      </c>
      <c r="D59" s="43">
        <f t="shared" si="6"/>
        <v>2182.61</v>
      </c>
      <c r="E59" s="29" t="s">
        <v>58</v>
      </c>
      <c r="F59" s="44"/>
      <c r="G59" s="29"/>
    </row>
    <row r="60" ht="14.25" spans="2:7">
      <c r="B60" s="51"/>
      <c r="C60" s="46">
        <v>260</v>
      </c>
      <c r="D60" s="47">
        <f t="shared" ref="D60:D64" si="7">C60*1.03+1</f>
        <v>268.8</v>
      </c>
      <c r="E60" s="48" t="s">
        <v>60</v>
      </c>
      <c r="F60" s="49"/>
      <c r="G60" s="29"/>
    </row>
    <row r="61" spans="2:7">
      <c r="B61" s="50" t="s">
        <v>57</v>
      </c>
      <c r="C61" s="38">
        <v>1027</v>
      </c>
      <c r="D61" s="39">
        <f t="shared" ref="D61:D67" si="8">C61*1.01</f>
        <v>1037.27</v>
      </c>
      <c r="E61" s="40" t="s">
        <v>58</v>
      </c>
      <c r="F61" s="41" t="s">
        <v>37</v>
      </c>
      <c r="G61" s="29"/>
    </row>
    <row r="62" ht="14.25" spans="2:7">
      <c r="B62" s="51"/>
      <c r="C62" s="46">
        <v>105</v>
      </c>
      <c r="D62" s="47">
        <f t="shared" si="7"/>
        <v>109.15</v>
      </c>
      <c r="E62" s="48" t="s">
        <v>60</v>
      </c>
      <c r="F62" s="49"/>
      <c r="G62" s="29"/>
    </row>
    <row r="63" ht="15.75" spans="2:7">
      <c r="B63" s="53" t="s">
        <v>57</v>
      </c>
      <c r="C63" s="54">
        <v>1108</v>
      </c>
      <c r="D63" s="55">
        <f t="shared" si="8"/>
        <v>1119.08</v>
      </c>
      <c r="E63" s="56" t="s">
        <v>58</v>
      </c>
      <c r="F63" s="57" t="s">
        <v>38</v>
      </c>
      <c r="G63" s="29"/>
    </row>
    <row r="64" ht="15.75" spans="2:7">
      <c r="B64" s="53" t="s">
        <v>57</v>
      </c>
      <c r="C64" s="54">
        <v>601</v>
      </c>
      <c r="D64" s="55">
        <f t="shared" si="7"/>
        <v>620.03</v>
      </c>
      <c r="E64" s="56" t="s">
        <v>58</v>
      </c>
      <c r="F64" s="57" t="s">
        <v>39</v>
      </c>
      <c r="G64" s="29"/>
    </row>
    <row r="65" ht="15" spans="2:7">
      <c r="B65" s="50" t="s">
        <v>57</v>
      </c>
      <c r="C65" s="38">
        <v>1084</v>
      </c>
      <c r="D65" s="39">
        <f t="shared" si="8"/>
        <v>1094.84</v>
      </c>
      <c r="E65" s="40" t="s">
        <v>58</v>
      </c>
      <c r="F65" s="41" t="s">
        <v>40</v>
      </c>
      <c r="G65" s="29" t="s">
        <v>67</v>
      </c>
    </row>
    <row r="66" ht="15.75" spans="2:7">
      <c r="B66" s="51" t="s">
        <v>68</v>
      </c>
      <c r="C66" s="46">
        <v>1093</v>
      </c>
      <c r="D66" s="47">
        <f t="shared" si="8"/>
        <v>1103.93</v>
      </c>
      <c r="E66" s="48" t="s">
        <v>58</v>
      </c>
      <c r="F66" s="49"/>
      <c r="G66" s="29"/>
    </row>
    <row r="67" spans="2:7">
      <c r="B67" s="50" t="s">
        <v>69</v>
      </c>
      <c r="C67" s="38">
        <v>1036</v>
      </c>
      <c r="D67" s="39">
        <f t="shared" si="8"/>
        <v>1046.36</v>
      </c>
      <c r="E67" s="40" t="s">
        <v>58</v>
      </c>
      <c r="F67" s="41" t="s">
        <v>41</v>
      </c>
      <c r="G67" s="29"/>
    </row>
    <row r="68" spans="2:7">
      <c r="B68" s="52"/>
      <c r="C68" s="30">
        <v>108</v>
      </c>
      <c r="D68" s="43">
        <f>C68*1.03+1</f>
        <v>112.24</v>
      </c>
      <c r="E68" s="29" t="s">
        <v>60</v>
      </c>
      <c r="F68" s="44"/>
      <c r="G68" s="29"/>
    </row>
    <row r="69" spans="2:7">
      <c r="B69" s="52" t="s">
        <v>70</v>
      </c>
      <c r="C69" s="30">
        <v>1054</v>
      </c>
      <c r="D69" s="43">
        <f t="shared" ref="D69:D77" si="9">C69*1.01</f>
        <v>1064.54</v>
      </c>
      <c r="E69" s="29" t="s">
        <v>58</v>
      </c>
      <c r="F69" s="44"/>
      <c r="G69" s="29"/>
    </row>
    <row r="70" ht="14.25" spans="2:7">
      <c r="B70" s="51"/>
      <c r="C70" s="46">
        <v>111</v>
      </c>
      <c r="D70" s="47">
        <f>C70*1.03+1</f>
        <v>115.33</v>
      </c>
      <c r="E70" s="48" t="s">
        <v>60</v>
      </c>
      <c r="F70" s="49"/>
      <c r="G70" s="29"/>
    </row>
    <row r="71" ht="15" spans="2:7">
      <c r="B71" s="50" t="s">
        <v>71</v>
      </c>
      <c r="C71" s="38">
        <v>664</v>
      </c>
      <c r="D71" s="39">
        <f>C71*1.02</f>
        <v>677.28</v>
      </c>
      <c r="E71" s="40" t="s">
        <v>58</v>
      </c>
      <c r="F71" s="41" t="s">
        <v>42</v>
      </c>
      <c r="G71" s="29"/>
    </row>
    <row r="72" ht="15.75" spans="2:7">
      <c r="B72" s="51" t="s">
        <v>72</v>
      </c>
      <c r="C72" s="46">
        <v>652</v>
      </c>
      <c r="D72" s="47">
        <f>C72*1.02</f>
        <v>665.04</v>
      </c>
      <c r="E72" s="48" t="s">
        <v>58</v>
      </c>
      <c r="F72" s="49"/>
      <c r="G72" s="29"/>
    </row>
    <row r="73" ht="15" spans="2:7">
      <c r="B73" s="50" t="s">
        <v>69</v>
      </c>
      <c r="C73" s="38">
        <v>1177</v>
      </c>
      <c r="D73" s="39">
        <f t="shared" si="9"/>
        <v>1188.77</v>
      </c>
      <c r="E73" s="40" t="s">
        <v>58</v>
      </c>
      <c r="F73" s="41" t="s">
        <v>43</v>
      </c>
      <c r="G73" s="29"/>
    </row>
    <row r="74" ht="15" spans="2:7">
      <c r="B74" s="52" t="s">
        <v>73</v>
      </c>
      <c r="C74" s="30">
        <v>1186</v>
      </c>
      <c r="D74" s="43">
        <f t="shared" si="9"/>
        <v>1197.86</v>
      </c>
      <c r="E74" s="29" t="s">
        <v>58</v>
      </c>
      <c r="F74" s="44"/>
      <c r="G74" s="29"/>
    </row>
    <row r="75" ht="15" spans="2:7">
      <c r="B75" s="52" t="s">
        <v>62</v>
      </c>
      <c r="C75" s="30">
        <v>1168</v>
      </c>
      <c r="D75" s="43">
        <f t="shared" si="9"/>
        <v>1179.68</v>
      </c>
      <c r="E75" s="29" t="s">
        <v>58</v>
      </c>
      <c r="F75" s="44"/>
      <c r="G75" s="29"/>
    </row>
    <row r="76" ht="15.75" spans="2:7">
      <c r="B76" s="51" t="s">
        <v>70</v>
      </c>
      <c r="C76" s="46">
        <v>1186</v>
      </c>
      <c r="D76" s="47">
        <f t="shared" si="9"/>
        <v>1197.86</v>
      </c>
      <c r="E76" s="48" t="s">
        <v>58</v>
      </c>
      <c r="F76" s="49"/>
      <c r="G76" s="29"/>
    </row>
    <row r="77" spans="2:7">
      <c r="B77" s="50" t="s">
        <v>74</v>
      </c>
      <c r="C77" s="38">
        <v>1075</v>
      </c>
      <c r="D77" s="39">
        <f t="shared" si="9"/>
        <v>1085.75</v>
      </c>
      <c r="E77" s="40" t="s">
        <v>58</v>
      </c>
      <c r="F77" s="41" t="s">
        <v>44</v>
      </c>
      <c r="G77" s="29"/>
    </row>
    <row r="78" ht="14.25" spans="2:7">
      <c r="B78" s="51"/>
      <c r="C78" s="46">
        <v>60</v>
      </c>
      <c r="D78" s="47">
        <f>C78*1.03+1</f>
        <v>62.8</v>
      </c>
      <c r="E78" s="48" t="s">
        <v>60</v>
      </c>
      <c r="F78" s="49"/>
      <c r="G78" s="29"/>
    </row>
    <row r="79" spans="2:7">
      <c r="B79" s="50" t="s">
        <v>74</v>
      </c>
      <c r="C79" s="38">
        <v>1075</v>
      </c>
      <c r="D79" s="39">
        <f t="shared" ref="D79:D84" si="10">C79*1.01</f>
        <v>1085.75</v>
      </c>
      <c r="E79" s="40" t="s">
        <v>58</v>
      </c>
      <c r="F79" s="41" t="s">
        <v>45</v>
      </c>
      <c r="G79" s="29"/>
    </row>
    <row r="80" ht="14.25" spans="2:7">
      <c r="B80" s="51"/>
      <c r="C80" s="46">
        <v>60</v>
      </c>
      <c r="D80" s="47">
        <f>C80*1.03+1</f>
        <v>62.8</v>
      </c>
      <c r="E80" s="48" t="s">
        <v>60</v>
      </c>
      <c r="F80" s="49"/>
      <c r="G80" s="29"/>
    </row>
    <row r="81" ht="15" spans="2:7">
      <c r="B81" s="50" t="s">
        <v>57</v>
      </c>
      <c r="C81" s="38">
        <v>874</v>
      </c>
      <c r="D81" s="39">
        <f t="shared" si="10"/>
        <v>882.74</v>
      </c>
      <c r="E81" s="40" t="s">
        <v>58</v>
      </c>
      <c r="F81" s="41" t="s">
        <v>46</v>
      </c>
      <c r="G81" s="29" t="s">
        <v>75</v>
      </c>
    </row>
    <row r="82" ht="15" spans="2:7">
      <c r="B82" s="52" t="s">
        <v>66</v>
      </c>
      <c r="C82" s="30">
        <v>1123</v>
      </c>
      <c r="D82" s="43">
        <f t="shared" si="10"/>
        <v>1134.23</v>
      </c>
      <c r="E82" s="29" t="s">
        <v>58</v>
      </c>
      <c r="F82" s="44"/>
      <c r="G82" s="29"/>
    </row>
    <row r="83" ht="15.75" spans="2:7">
      <c r="B83" s="51" t="s">
        <v>72</v>
      </c>
      <c r="C83" s="46">
        <v>1099</v>
      </c>
      <c r="D83" s="47">
        <f t="shared" si="10"/>
        <v>1109.99</v>
      </c>
      <c r="E83" s="48" t="s">
        <v>58</v>
      </c>
      <c r="F83" s="49"/>
      <c r="G83" s="29"/>
    </row>
    <row r="84" spans="2:7">
      <c r="B84" s="50" t="s">
        <v>71</v>
      </c>
      <c r="C84" s="38">
        <v>1504</v>
      </c>
      <c r="D84" s="39">
        <f t="shared" si="10"/>
        <v>1519.04</v>
      </c>
      <c r="E84" s="40" t="s">
        <v>58</v>
      </c>
      <c r="F84" s="41" t="s">
        <v>47</v>
      </c>
      <c r="G84" s="29"/>
    </row>
    <row r="85" ht="14.25" spans="2:7">
      <c r="B85" s="51"/>
      <c r="C85" s="46">
        <v>139</v>
      </c>
      <c r="D85" s="47">
        <f t="shared" ref="D85:D89" si="11">C85*1.03+1</f>
        <v>144.17</v>
      </c>
      <c r="E85" s="48" t="s">
        <v>60</v>
      </c>
      <c r="F85" s="49"/>
      <c r="G85" s="29"/>
    </row>
    <row r="86" spans="2:7">
      <c r="B86" s="50" t="s">
        <v>76</v>
      </c>
      <c r="C86" s="38">
        <v>1450</v>
      </c>
      <c r="D86" s="39">
        <f t="shared" ref="D86:D90" si="12">C86*1.01</f>
        <v>1464.5</v>
      </c>
      <c r="E86" s="40" t="s">
        <v>58</v>
      </c>
      <c r="F86" s="41" t="s">
        <v>48</v>
      </c>
      <c r="G86" s="29"/>
    </row>
    <row r="87" ht="14.25" spans="2:7">
      <c r="B87" s="51"/>
      <c r="C87" s="46">
        <v>190</v>
      </c>
      <c r="D87" s="47">
        <f t="shared" si="11"/>
        <v>196.7</v>
      </c>
      <c r="E87" s="48" t="s">
        <v>60</v>
      </c>
      <c r="F87" s="49"/>
      <c r="G87" s="29"/>
    </row>
    <row r="88" spans="2:7">
      <c r="B88" s="50" t="s">
        <v>77</v>
      </c>
      <c r="C88" s="38">
        <v>1297</v>
      </c>
      <c r="D88" s="39">
        <f t="shared" si="12"/>
        <v>1309.97</v>
      </c>
      <c r="E88" s="40" t="s">
        <v>58</v>
      </c>
      <c r="F88" s="41" t="s">
        <v>49</v>
      </c>
      <c r="G88" s="29"/>
    </row>
    <row r="89" spans="2:7">
      <c r="B89" s="52"/>
      <c r="C89" s="30">
        <v>139</v>
      </c>
      <c r="D89" s="43">
        <f t="shared" si="11"/>
        <v>144.17</v>
      </c>
      <c r="E89" s="29" t="s">
        <v>60</v>
      </c>
      <c r="F89" s="44"/>
      <c r="G89" s="29"/>
    </row>
    <row r="90" spans="2:7">
      <c r="B90" s="52" t="s">
        <v>71</v>
      </c>
      <c r="C90" s="30">
        <v>1750</v>
      </c>
      <c r="D90" s="43">
        <f t="shared" si="12"/>
        <v>1767.5</v>
      </c>
      <c r="E90" s="29" t="s">
        <v>58</v>
      </c>
      <c r="F90" s="44"/>
      <c r="G90" s="29"/>
    </row>
    <row r="91" ht="14.25" spans="2:7">
      <c r="B91" s="51"/>
      <c r="C91" s="46">
        <v>190</v>
      </c>
      <c r="D91" s="47">
        <f>C91*1.03+1</f>
        <v>196.7</v>
      </c>
      <c r="E91" s="48" t="s">
        <v>60</v>
      </c>
      <c r="F91" s="49"/>
      <c r="G91" s="29"/>
    </row>
    <row r="92" ht="15" spans="2:7">
      <c r="B92" s="50" t="s">
        <v>57</v>
      </c>
      <c r="C92" s="38">
        <v>1582</v>
      </c>
      <c r="D92" s="39">
        <f t="shared" ref="D92:D96" si="13">C92*1.01</f>
        <v>1597.82</v>
      </c>
      <c r="E92" s="40" t="s">
        <v>58</v>
      </c>
      <c r="F92" s="41" t="s">
        <v>50</v>
      </c>
      <c r="G92" s="29" t="s">
        <v>78</v>
      </c>
    </row>
    <row r="93" ht="15" spans="2:7">
      <c r="B93" s="52" t="s">
        <v>62</v>
      </c>
      <c r="C93" s="30">
        <v>1342</v>
      </c>
      <c r="D93" s="43">
        <f t="shared" si="13"/>
        <v>1355.42</v>
      </c>
      <c r="E93" s="29" t="s">
        <v>58</v>
      </c>
      <c r="F93" s="44"/>
      <c r="G93" s="29"/>
    </row>
    <row r="94" ht="15" spans="2:7">
      <c r="B94" s="52" t="s">
        <v>61</v>
      </c>
      <c r="C94" s="30">
        <v>1096</v>
      </c>
      <c r="D94" s="43">
        <f t="shared" si="13"/>
        <v>1106.96</v>
      </c>
      <c r="E94" s="29" t="s">
        <v>58</v>
      </c>
      <c r="F94" s="44"/>
      <c r="G94" s="29"/>
    </row>
    <row r="95" ht="15.75" spans="2:7">
      <c r="B95" s="51" t="s">
        <v>64</v>
      </c>
      <c r="C95" s="46">
        <v>1345</v>
      </c>
      <c r="D95" s="47">
        <f t="shared" si="13"/>
        <v>1358.45</v>
      </c>
      <c r="E95" s="48" t="s">
        <v>58</v>
      </c>
      <c r="F95" s="49"/>
      <c r="G95" s="29"/>
    </row>
    <row r="96" spans="2:7">
      <c r="B96" s="50" t="s">
        <v>74</v>
      </c>
      <c r="C96" s="38">
        <v>1027</v>
      </c>
      <c r="D96" s="39">
        <f t="shared" si="13"/>
        <v>1037.27</v>
      </c>
      <c r="E96" s="40" t="s">
        <v>58</v>
      </c>
      <c r="F96" s="41" t="s">
        <v>52</v>
      </c>
      <c r="G96" s="29"/>
    </row>
    <row r="97" ht="14.25" spans="2:7">
      <c r="B97" s="51"/>
      <c r="C97" s="46">
        <v>105</v>
      </c>
      <c r="D97" s="47">
        <f>C97*1.03+1</f>
        <v>109.15</v>
      </c>
      <c r="E97" s="48" t="s">
        <v>60</v>
      </c>
      <c r="F97" s="49"/>
      <c r="G97" s="29"/>
    </row>
    <row r="98" spans="2:6">
      <c r="B98" s="34" t="s">
        <v>53</v>
      </c>
      <c r="C98" s="60">
        <f>SUM(C35:C97)</f>
        <v>56036</v>
      </c>
      <c r="D98" s="60">
        <f>SUM(D35:D97)</f>
        <v>56714.08</v>
      </c>
      <c r="E98" s="34"/>
      <c r="F98" s="34"/>
    </row>
  </sheetData>
  <mergeCells count="71">
    <mergeCell ref="A1:K1"/>
    <mergeCell ref="A2:D2"/>
    <mergeCell ref="E2:K2"/>
    <mergeCell ref="A8:A30"/>
    <mergeCell ref="B8:B30"/>
    <mergeCell ref="B35:B36"/>
    <mergeCell ref="B37:B38"/>
    <mergeCell ref="B39:B40"/>
    <mergeCell ref="B41:B42"/>
    <mergeCell ref="B43:B44"/>
    <mergeCell ref="B45:B46"/>
    <mergeCell ref="B47:B48"/>
    <mergeCell ref="B49:B50"/>
    <mergeCell ref="B53:B54"/>
    <mergeCell ref="B55:B56"/>
    <mergeCell ref="B57:B58"/>
    <mergeCell ref="B59:B60"/>
    <mergeCell ref="B61:B62"/>
    <mergeCell ref="B67:B68"/>
    <mergeCell ref="B69:B70"/>
    <mergeCell ref="B77:B78"/>
    <mergeCell ref="B79:B80"/>
    <mergeCell ref="B84:B85"/>
    <mergeCell ref="B86:B87"/>
    <mergeCell ref="B88:B89"/>
    <mergeCell ref="B90:B91"/>
    <mergeCell ref="B96:B97"/>
    <mergeCell ref="C8:C30"/>
    <mergeCell ref="F35:F38"/>
    <mergeCell ref="F39:F42"/>
    <mergeCell ref="F43:F46"/>
    <mergeCell ref="F47:F48"/>
    <mergeCell ref="F49:F50"/>
    <mergeCell ref="F51:F52"/>
    <mergeCell ref="F53:F54"/>
    <mergeCell ref="F55:F60"/>
    <mergeCell ref="F61:F62"/>
    <mergeCell ref="F65:F66"/>
    <mergeCell ref="F67:F70"/>
    <mergeCell ref="F71:F72"/>
    <mergeCell ref="F73:F76"/>
    <mergeCell ref="F77:F78"/>
    <mergeCell ref="F79:F80"/>
    <mergeCell ref="F81:F83"/>
    <mergeCell ref="F84:F85"/>
    <mergeCell ref="F86:F87"/>
    <mergeCell ref="F88:F91"/>
    <mergeCell ref="F92:F95"/>
    <mergeCell ref="F96:F97"/>
    <mergeCell ref="G35:G50"/>
    <mergeCell ref="G51:G64"/>
    <mergeCell ref="G65:G80"/>
    <mergeCell ref="G81:G91"/>
    <mergeCell ref="G92:G97"/>
    <mergeCell ref="H8:H12"/>
    <mergeCell ref="H13:H18"/>
    <mergeCell ref="H19:H24"/>
    <mergeCell ref="H25:H28"/>
    <mergeCell ref="H29:H30"/>
    <mergeCell ref="J8:J12"/>
    <mergeCell ref="J13:J18"/>
    <mergeCell ref="J19:J24"/>
    <mergeCell ref="J25:J28"/>
    <mergeCell ref="J29:J30"/>
    <mergeCell ref="K8:K12"/>
    <mergeCell ref="K13:K18"/>
    <mergeCell ref="K19:K24"/>
    <mergeCell ref="K25:K28"/>
    <mergeCell ref="K29:K30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2025-03-02T08:12:35Z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E8D78CE3B04449B1B18AEB765E170125_13</vt:lpwstr>
  </property>
</Properties>
</file>