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<sst xmlns="http://schemas.openxmlformats.org/spreadsheetml/2006/main" count="133" uniqueCount="64">
  <si>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</si>
  <si>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</si>
  <si>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</si>
  <si>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联系人:华立马18556758129中通73545991801914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</si>
  <si>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</si>
  <si>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</si>
  <si>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</si>
  <si>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</si>
  <si>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</si>
  <si>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</si>
  <si>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</si>
  <si>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</si>
  <si>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</si>
  <si>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</si>
  <si>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</si>
  <si>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</si>
  <si>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</si>
  <si>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</si>
  <si>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</si>
  <si>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</si>
  <si>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</si>
  <si>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</si>
  <si>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</si>
  <si>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</si>
  <si>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</si>
  <si>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P25020802</t>
  </si>
  <si>
    <t xml:space="preserve">21 AULTH09845                                     </t>
  </si>
  <si>
    <t xml:space="preserve">S25020414 </t>
  </si>
  <si>
    <t xml:space="preserve">E8067AX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</si>
  <si>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</si>
  <si>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</si>
  <si>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25_SPLBM12043                                     </t>
  </si>
  <si>
    <t>45*33*26</t>
  </si>
  <si>
    <t>45*33*20</t>
  </si>
  <si>
    <t>总计</t>
  </si>
  <si>
    <t>颜色</t>
  </si>
  <si>
    <t>尺码</t>
  </si>
  <si>
    <t>生产数</t>
  </si>
  <si>
    <t>尺码段</t>
  </si>
  <si>
    <t>PO号</t>
  </si>
  <si>
    <t>款号</t>
  </si>
  <si>
    <t>BE422 - D.BLUE</t>
  </si>
  <si>
    <t>XS</t>
  </si>
  <si>
    <t>无</t>
  </si>
  <si>
    <t>无价格</t>
  </si>
  <si>
    <t>1591728</t>
  </si>
  <si>
    <t>E8067AX</t>
  </si>
  <si>
    <t>第1箱</t>
  </si>
  <si>
    <t>S</t>
  </si>
  <si>
    <t>M</t>
  </si>
  <si>
    <t>L</t>
  </si>
  <si>
    <t>XL</t>
  </si>
  <si>
    <t>XXL</t>
  </si>
  <si>
    <t>3XL</t>
  </si>
  <si>
    <t>无S</t>
  </si>
  <si>
    <t>1591729</t>
  </si>
  <si>
    <t>无3XL</t>
  </si>
  <si>
    <t>有价格</t>
  </si>
  <si>
    <t>1591710,1591711,1591712,1591713,1591714,1591715,1591716,1591717,1591718,1591719,1591720,1591721,1591722,1591723,1591724,1591731</t>
  </si>
  <si>
    <t>无XS</t>
  </si>
  <si>
    <t>1591725,1591726,1591727</t>
  </si>
  <si>
    <t>ER105 - ECRU</t>
  </si>
  <si>
    <t>第2箱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</si>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</sst>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L22" sqref="L2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13993</v>
      </c>
      <c r="F8" s="29"/>
      <c r="G8" s="29">
        <v>14194</v>
      </c>
      <c r="H8" s="30">
        <v>1</v>
      </c>
      <c r="I8" s="29"/>
      <c r="J8" s="29">
        <v>14.9</v>
      </c>
      <c r="K8" s="29" t="s">
        <v>29</v>
      </c>
    </row>
    <row r="9" spans="1:11">
      <c r="A9" s="31"/>
      <c r="B9" s="32"/>
      <c r="C9" s="33"/>
      <c r="D9" s="33"/>
      <c r="E9" s="29">
        <v>13173</v>
      </c>
      <c r="F9" s="29"/>
      <c r="G9" s="29">
        <v>13362</v>
      </c>
      <c r="H9" s="34">
        <v>2</v>
      </c>
      <c r="I9" s="29"/>
      <c r="J9" s="27">
        <v>14.1</v>
      </c>
      <c r="K9" s="27" t="s">
        <v>29</v>
      </c>
    </row>
    <row r="10" ht="15" spans="1:11">
      <c r="A10" s="31"/>
      <c r="B10" s="35" t="s">
        <v>30</v>
      </c>
      <c r="C10" s="33"/>
      <c r="D10" s="33"/>
      <c r="E10" s="29">
        <v>672</v>
      </c>
      <c r="F10" s="29"/>
      <c r="G10" s="29">
        <v>680</v>
      </c>
      <c r="H10" s="36"/>
      <c r="I10" s="29"/>
      <c r="J10" s="38"/>
      <c r="K10" s="38"/>
    </row>
    <row r="11" spans="1:11">
      <c r="A11" s="31"/>
      <c r="B11" s="37" t="s">
        <v>31</v>
      </c>
      <c r="C11" s="33"/>
      <c r="D11" s="33"/>
      <c r="E11" s="27">
        <v>27862</v>
      </c>
      <c r="F11" s="29"/>
      <c r="G11" s="29">
        <v>16200</v>
      </c>
      <c r="H11" s="36">
        <v>3</v>
      </c>
      <c r="I11" s="29"/>
      <c r="J11" s="38">
        <v>24.3</v>
      </c>
      <c r="K11" s="38" t="s">
        <v>32</v>
      </c>
    </row>
    <row r="12" spans="1:11">
      <c r="A12" s="38"/>
      <c r="B12" s="39"/>
      <c r="C12" s="32"/>
      <c r="D12" s="32"/>
      <c r="E12" s="38"/>
      <c r="F12" s="29"/>
      <c r="G12" s="29">
        <v>12300</v>
      </c>
      <c r="H12" s="36">
        <v>4</v>
      </c>
      <c r="I12" s="29"/>
      <c r="J12" s="38">
        <v>18.8</v>
      </c>
      <c r="K12" s="38" t="s">
        <v>33</v>
      </c>
    </row>
    <row r="13" spans="1:11">
      <c r="A13" s="29" t="s">
        <v>34</v>
      </c>
      <c r="B13" s="29"/>
      <c r="C13" s="29"/>
      <c r="D13" s="29"/>
      <c r="E13" s="40">
        <f>SUM(E8:E12)</f>
        <v>55700</v>
      </c>
      <c r="F13" s="40"/>
      <c r="G13" s="40">
        <f>SUM(G8:G12)</f>
        <v>56736</v>
      </c>
      <c r="H13" s="41">
        <v>4</v>
      </c>
      <c r="I13" s="40"/>
      <c r="J13" s="40">
        <f>SUM(J8:J12)</f>
        <v>72.1</v>
      </c>
      <c r="K13" s="29"/>
    </row>
    <row r="16" spans="1:8">
      <c r="A16" s="30" t="s">
        <v>35</v>
      </c>
      <c r="B16" s="29" t="s">
        <v>36</v>
      </c>
      <c r="C16" s="42" t="s">
        <v>18</v>
      </c>
      <c r="D16" s="43" t="s">
        <v>37</v>
      </c>
      <c r="E16" s="29" t="s">
        <v>38</v>
      </c>
      <c r="F16" s="29"/>
      <c r="G16" s="29" t="s">
        <v>39</v>
      </c>
      <c r="H16" s="29" t="s">
        <v>40</v>
      </c>
    </row>
    <row r="17" spans="1:9">
      <c r="A17" s="44" t="s">
        <v>41</v>
      </c>
      <c r="B17" s="45" t="s">
        <v>42</v>
      </c>
      <c r="C17" s="42">
        <v>36</v>
      </c>
      <c r="D17" s="43">
        <f t="shared" ref="D17:D29" si="0">C17*1.03+1</f>
        <v>38.08</v>
      </c>
      <c r="E17" s="44" t="s">
        <v>43</v>
      </c>
      <c r="F17" s="44" t="s">
        <v>44</v>
      </c>
      <c r="G17" s="44" t="s">
        <v>45</v>
      </c>
      <c r="H17" s="44" t="s">
        <v>46</v>
      </c>
      <c r="I17" s="29" t="s">
        <v>47</v>
      </c>
    </row>
    <row r="18" spans="1:9">
      <c r="A18" s="46"/>
      <c r="B18" s="45" t="s">
        <v>48</v>
      </c>
      <c r="C18" s="42">
        <v>111</v>
      </c>
      <c r="D18" s="43">
        <f t="shared" si="0"/>
        <v>115.33</v>
      </c>
      <c r="E18" s="46"/>
      <c r="F18" s="46"/>
      <c r="G18" s="46"/>
      <c r="H18" s="46"/>
      <c r="I18" s="29"/>
    </row>
    <row r="19" spans="1:9">
      <c r="A19" s="46"/>
      <c r="B19" s="45" t="s">
        <v>49</v>
      </c>
      <c r="C19" s="42">
        <v>271</v>
      </c>
      <c r="D19" s="43">
        <f t="shared" si="0"/>
        <v>280.13</v>
      </c>
      <c r="E19" s="46"/>
      <c r="F19" s="46"/>
      <c r="G19" s="46"/>
      <c r="H19" s="46"/>
      <c r="I19" s="29"/>
    </row>
    <row r="20" spans="1:9">
      <c r="A20" s="46"/>
      <c r="B20" s="45" t="s">
        <v>50</v>
      </c>
      <c r="C20" s="42">
        <v>283</v>
      </c>
      <c r="D20" s="43">
        <f t="shared" si="0"/>
        <v>292.49</v>
      </c>
      <c r="E20" s="46"/>
      <c r="F20" s="46"/>
      <c r="G20" s="46"/>
      <c r="H20" s="46"/>
      <c r="I20" s="29"/>
    </row>
    <row r="21" spans="1:9">
      <c r="A21" s="46"/>
      <c r="B21" s="45" t="s">
        <v>51</v>
      </c>
      <c r="C21" s="42">
        <v>198</v>
      </c>
      <c r="D21" s="43">
        <f t="shared" si="0"/>
        <v>204.94</v>
      </c>
      <c r="E21" s="46"/>
      <c r="F21" s="46"/>
      <c r="G21" s="46"/>
      <c r="H21" s="46"/>
      <c r="I21" s="29"/>
    </row>
    <row r="22" spans="1:9">
      <c r="A22" s="46"/>
      <c r="B22" s="45" t="s">
        <v>52</v>
      </c>
      <c r="C22" s="42">
        <v>99</v>
      </c>
      <c r="D22" s="43">
        <f t="shared" si="0"/>
        <v>102.97</v>
      </c>
      <c r="E22" s="46"/>
      <c r="F22" s="46"/>
      <c r="G22" s="46"/>
      <c r="H22" s="46"/>
      <c r="I22" s="29"/>
    </row>
    <row r="23" spans="1:9">
      <c r="A23" s="47"/>
      <c r="B23" s="45" t="s">
        <v>53</v>
      </c>
      <c r="C23" s="42">
        <v>77</v>
      </c>
      <c r="D23" s="43">
        <f t="shared" si="0"/>
        <v>80.31</v>
      </c>
      <c r="E23" s="47"/>
      <c r="F23" s="47"/>
      <c r="G23" s="47"/>
      <c r="H23" s="46"/>
      <c r="I23" s="29"/>
    </row>
    <row r="24" spans="1:9">
      <c r="A24" s="44" t="s">
        <v>41</v>
      </c>
      <c r="B24" s="45" t="s">
        <v>42</v>
      </c>
      <c r="C24" s="48">
        <v>131</v>
      </c>
      <c r="D24" s="43">
        <f t="shared" si="0"/>
        <v>135.93</v>
      </c>
      <c r="E24" s="44" t="s">
        <v>54</v>
      </c>
      <c r="F24" s="44" t="s">
        <v>44</v>
      </c>
      <c r="G24" s="44" t="s">
        <v>55</v>
      </c>
      <c r="H24" s="46"/>
      <c r="I24" s="29"/>
    </row>
    <row r="25" spans="1:9">
      <c r="A25" s="46"/>
      <c r="B25" s="45" t="s">
        <v>49</v>
      </c>
      <c r="C25" s="48">
        <v>289</v>
      </c>
      <c r="D25" s="43">
        <f t="shared" si="0"/>
        <v>298.67</v>
      </c>
      <c r="E25" s="46"/>
      <c r="F25" s="46"/>
      <c r="G25" s="46"/>
      <c r="H25" s="46"/>
      <c r="I25" s="29"/>
    </row>
    <row r="26" spans="1:9">
      <c r="A26" s="46"/>
      <c r="B26" s="45" t="s">
        <v>50</v>
      </c>
      <c r="C26" s="48">
        <v>331</v>
      </c>
      <c r="D26" s="43">
        <f t="shared" si="0"/>
        <v>341.93</v>
      </c>
      <c r="E26" s="46"/>
      <c r="F26" s="46"/>
      <c r="G26" s="46"/>
      <c r="H26" s="46"/>
      <c r="I26" s="29"/>
    </row>
    <row r="27" spans="1:9">
      <c r="A27" s="46"/>
      <c r="B27" s="45" t="s">
        <v>51</v>
      </c>
      <c r="C27" s="48">
        <v>178</v>
      </c>
      <c r="D27" s="43">
        <f t="shared" si="0"/>
        <v>184.34</v>
      </c>
      <c r="E27" s="46"/>
      <c r="F27" s="46"/>
      <c r="G27" s="46"/>
      <c r="H27" s="46"/>
      <c r="I27" s="29"/>
    </row>
    <row r="28" spans="1:9">
      <c r="A28" s="46"/>
      <c r="B28" s="45" t="s">
        <v>52</v>
      </c>
      <c r="C28" s="48">
        <v>91</v>
      </c>
      <c r="D28" s="43">
        <f t="shared" si="0"/>
        <v>94.73</v>
      </c>
      <c r="E28" s="46"/>
      <c r="F28" s="46"/>
      <c r="G28" s="46"/>
      <c r="H28" s="46"/>
      <c r="I28" s="29"/>
    </row>
    <row r="29" spans="1:9">
      <c r="A29" s="47"/>
      <c r="B29" s="45" t="s">
        <v>53</v>
      </c>
      <c r="C29" s="48">
        <v>224</v>
      </c>
      <c r="D29" s="43">
        <f t="shared" si="0"/>
        <v>231.72</v>
      </c>
      <c r="E29" s="47"/>
      <c r="F29" s="47"/>
      <c r="G29" s="47"/>
      <c r="H29" s="46"/>
      <c r="I29" s="29"/>
    </row>
    <row r="30" spans="1:9">
      <c r="A30" s="44" t="s">
        <v>41</v>
      </c>
      <c r="B30" s="45" t="s">
        <v>42</v>
      </c>
      <c r="C30" s="48">
        <v>957</v>
      </c>
      <c r="D30" s="43">
        <f t="shared" ref="D30:D35" si="1">C30*1.01</f>
        <v>966.57</v>
      </c>
      <c r="E30" s="44" t="s">
        <v>56</v>
      </c>
      <c r="F30" s="44" t="s">
        <v>57</v>
      </c>
      <c r="G30" s="44" t="s">
        <v>58</v>
      </c>
      <c r="H30" s="46"/>
      <c r="I30" s="29"/>
    </row>
    <row r="31" spans="1:9">
      <c r="A31" s="46"/>
      <c r="B31" s="45" t="s">
        <v>48</v>
      </c>
      <c r="C31" s="48">
        <v>1919</v>
      </c>
      <c r="D31" s="43">
        <f t="shared" si="1"/>
        <v>1938.19</v>
      </c>
      <c r="E31" s="46"/>
      <c r="F31" s="46"/>
      <c r="G31" s="46"/>
      <c r="H31" s="46"/>
      <c r="I31" s="29"/>
    </row>
    <row r="32" spans="1:9">
      <c r="A32" s="46"/>
      <c r="B32" s="45" t="s">
        <v>49</v>
      </c>
      <c r="C32" s="48">
        <v>2877</v>
      </c>
      <c r="D32" s="43">
        <f t="shared" ref="D32:D34" si="2">C32*1.009</f>
        <v>2902.893</v>
      </c>
      <c r="E32" s="46"/>
      <c r="F32" s="46"/>
      <c r="G32" s="46"/>
      <c r="H32" s="46"/>
      <c r="I32" s="29"/>
    </row>
    <row r="33" spans="1:9">
      <c r="A33" s="46"/>
      <c r="B33" s="45" t="s">
        <v>50</v>
      </c>
      <c r="C33" s="48">
        <v>2877</v>
      </c>
      <c r="D33" s="43">
        <f t="shared" si="2"/>
        <v>2902.893</v>
      </c>
      <c r="E33" s="46"/>
      <c r="F33" s="46"/>
      <c r="G33" s="46"/>
      <c r="H33" s="46"/>
      <c r="I33" s="29"/>
    </row>
    <row r="34" spans="1:9">
      <c r="A34" s="46"/>
      <c r="B34" s="45" t="s">
        <v>51</v>
      </c>
      <c r="C34" s="48">
        <v>1919</v>
      </c>
      <c r="D34" s="43">
        <f t="shared" si="2"/>
        <v>1936.271</v>
      </c>
      <c r="E34" s="46"/>
      <c r="F34" s="46"/>
      <c r="G34" s="46"/>
      <c r="H34" s="46"/>
      <c r="I34" s="29"/>
    </row>
    <row r="35" spans="1:9">
      <c r="A35" s="46"/>
      <c r="B35" s="45" t="s">
        <v>52</v>
      </c>
      <c r="C35" s="48">
        <v>957</v>
      </c>
      <c r="D35" s="43">
        <f t="shared" si="1"/>
        <v>966.57</v>
      </c>
      <c r="E35" s="46"/>
      <c r="F35" s="46"/>
      <c r="G35" s="46"/>
      <c r="H35" s="46"/>
      <c r="I35" s="29"/>
    </row>
    <row r="36" spans="1:9">
      <c r="A36" s="44" t="s">
        <v>41</v>
      </c>
      <c r="B36" s="45" t="s">
        <v>48</v>
      </c>
      <c r="C36" s="48">
        <v>14</v>
      </c>
      <c r="D36" s="43">
        <f t="shared" ref="D36:D54" si="3">C36*1.03+1</f>
        <v>15.42</v>
      </c>
      <c r="E36" s="49" t="s">
        <v>59</v>
      </c>
      <c r="F36" s="44" t="s">
        <v>57</v>
      </c>
      <c r="G36" s="44" t="s">
        <v>60</v>
      </c>
      <c r="H36" s="46"/>
      <c r="I36" s="29"/>
    </row>
    <row r="37" spans="1:9">
      <c r="A37" s="46"/>
      <c r="B37" s="45" t="s">
        <v>49</v>
      </c>
      <c r="C37" s="48">
        <v>28</v>
      </c>
      <c r="D37" s="43">
        <f t="shared" si="3"/>
        <v>29.84</v>
      </c>
      <c r="E37" s="50"/>
      <c r="F37" s="46"/>
      <c r="G37" s="46"/>
      <c r="H37" s="46"/>
      <c r="I37" s="29"/>
    </row>
    <row r="38" spans="1:9">
      <c r="A38" s="46"/>
      <c r="B38" s="45" t="s">
        <v>50</v>
      </c>
      <c r="C38" s="48">
        <v>42</v>
      </c>
      <c r="D38" s="43">
        <f t="shared" si="3"/>
        <v>44.26</v>
      </c>
      <c r="E38" s="50"/>
      <c r="F38" s="46"/>
      <c r="G38" s="46"/>
      <c r="H38" s="46"/>
      <c r="I38" s="29"/>
    </row>
    <row r="39" spans="1:9">
      <c r="A39" s="46"/>
      <c r="B39" s="45" t="s">
        <v>51</v>
      </c>
      <c r="C39" s="48">
        <v>42</v>
      </c>
      <c r="D39" s="43">
        <f t="shared" si="3"/>
        <v>44.26</v>
      </c>
      <c r="E39" s="50"/>
      <c r="F39" s="46"/>
      <c r="G39" s="46"/>
      <c r="H39" s="46"/>
      <c r="I39" s="29"/>
    </row>
    <row r="40" spans="1:9">
      <c r="A40" s="46"/>
      <c r="B40" s="45" t="s">
        <v>52</v>
      </c>
      <c r="C40" s="48">
        <v>28</v>
      </c>
      <c r="D40" s="43">
        <f t="shared" si="3"/>
        <v>29.84</v>
      </c>
      <c r="E40" s="50"/>
      <c r="F40" s="46"/>
      <c r="G40" s="46"/>
      <c r="H40" s="46"/>
      <c r="I40" s="29"/>
    </row>
    <row r="41" spans="1:9">
      <c r="A41" s="47"/>
      <c r="B41" s="45" t="s">
        <v>53</v>
      </c>
      <c r="C41" s="48">
        <v>14</v>
      </c>
      <c r="D41" s="43">
        <f t="shared" si="3"/>
        <v>15.42</v>
      </c>
      <c r="E41" s="51"/>
      <c r="F41" s="47"/>
      <c r="G41" s="47"/>
      <c r="H41" s="47"/>
      <c r="I41" s="29"/>
    </row>
    <row r="42" spans="1:9">
      <c r="A42" s="44" t="s">
        <v>61</v>
      </c>
      <c r="B42" s="45" t="s">
        <v>42</v>
      </c>
      <c r="C42" s="48">
        <v>34</v>
      </c>
      <c r="D42" s="43">
        <f t="shared" si="3"/>
        <v>36.02</v>
      </c>
      <c r="E42" s="44" t="s">
        <v>43</v>
      </c>
      <c r="F42" s="44" t="s">
        <v>44</v>
      </c>
      <c r="G42" s="44" t="s">
        <v>45</v>
      </c>
      <c r="H42" s="44" t="s">
        <v>46</v>
      </c>
      <c r="I42" s="29" t="s">
        <v>62</v>
      </c>
    </row>
    <row r="43" spans="1:9">
      <c r="A43" s="46"/>
      <c r="B43" s="45" t="s">
        <v>48</v>
      </c>
      <c r="C43" s="48">
        <v>105</v>
      </c>
      <c r="D43" s="43">
        <f t="shared" si="3"/>
        <v>109.15</v>
      </c>
      <c r="E43" s="46"/>
      <c r="F43" s="46"/>
      <c r="G43" s="46"/>
      <c r="H43" s="46"/>
      <c r="I43" s="29"/>
    </row>
    <row r="44" spans="1:9">
      <c r="A44" s="46"/>
      <c r="B44" s="45" t="s">
        <v>49</v>
      </c>
      <c r="C44" s="48">
        <v>255</v>
      </c>
      <c r="D44" s="43">
        <f t="shared" si="3"/>
        <v>263.65</v>
      </c>
      <c r="E44" s="46"/>
      <c r="F44" s="46"/>
      <c r="G44" s="46"/>
      <c r="H44" s="46"/>
      <c r="I44" s="29"/>
    </row>
    <row r="45" spans="1:9">
      <c r="A45" s="46"/>
      <c r="B45" s="45" t="s">
        <v>50</v>
      </c>
      <c r="C45" s="48">
        <v>267</v>
      </c>
      <c r="D45" s="43">
        <f t="shared" si="3"/>
        <v>276.01</v>
      </c>
      <c r="E45" s="46"/>
      <c r="F45" s="46"/>
      <c r="G45" s="46"/>
      <c r="H45" s="46"/>
      <c r="I45" s="29"/>
    </row>
    <row r="46" spans="1:9">
      <c r="A46" s="46"/>
      <c r="B46" s="45" t="s">
        <v>51</v>
      </c>
      <c r="C46" s="48">
        <v>186</v>
      </c>
      <c r="D46" s="43">
        <f t="shared" si="3"/>
        <v>192.58</v>
      </c>
      <c r="E46" s="46"/>
      <c r="F46" s="46"/>
      <c r="G46" s="46"/>
      <c r="H46" s="46"/>
      <c r="I46" s="29"/>
    </row>
    <row r="47" spans="1:9">
      <c r="A47" s="46"/>
      <c r="B47" s="45" t="s">
        <v>52</v>
      </c>
      <c r="C47" s="48">
        <v>95</v>
      </c>
      <c r="D47" s="43">
        <f t="shared" si="3"/>
        <v>98.85</v>
      </c>
      <c r="E47" s="46"/>
      <c r="F47" s="46"/>
      <c r="G47" s="46"/>
      <c r="H47" s="46"/>
      <c r="I47" s="29"/>
    </row>
    <row r="48" spans="1:9">
      <c r="A48" s="47"/>
      <c r="B48" s="45" t="s">
        <v>53</v>
      </c>
      <c r="C48" s="48">
        <v>73</v>
      </c>
      <c r="D48" s="43">
        <f t="shared" si="3"/>
        <v>76.19</v>
      </c>
      <c r="E48" s="47"/>
      <c r="F48" s="47"/>
      <c r="G48" s="47"/>
      <c r="H48" s="46"/>
      <c r="I48" s="29"/>
    </row>
    <row r="49" spans="1:9">
      <c r="A49" s="44" t="s">
        <v>61</v>
      </c>
      <c r="B49" s="45" t="s">
        <v>42</v>
      </c>
      <c r="C49" s="48">
        <v>123</v>
      </c>
      <c r="D49" s="43">
        <f t="shared" si="3"/>
        <v>127.69</v>
      </c>
      <c r="E49" s="44" t="s">
        <v>54</v>
      </c>
      <c r="F49" s="44" t="s">
        <v>44</v>
      </c>
      <c r="G49" s="44" t="s">
        <v>55</v>
      </c>
      <c r="H49" s="46"/>
      <c r="I49" s="29"/>
    </row>
    <row r="50" spans="1:9">
      <c r="A50" s="46"/>
      <c r="B50" s="45" t="s">
        <v>49</v>
      </c>
      <c r="C50" s="48">
        <v>273</v>
      </c>
      <c r="D50" s="43">
        <f t="shared" si="3"/>
        <v>282.19</v>
      </c>
      <c r="E50" s="46"/>
      <c r="F50" s="46"/>
      <c r="G50" s="46"/>
      <c r="H50" s="46"/>
      <c r="I50" s="29"/>
    </row>
    <row r="51" spans="1:9">
      <c r="A51" s="46"/>
      <c r="B51" s="45" t="s">
        <v>50</v>
      </c>
      <c r="C51" s="48">
        <v>311</v>
      </c>
      <c r="D51" s="43">
        <f t="shared" si="3"/>
        <v>321.33</v>
      </c>
      <c r="E51" s="46"/>
      <c r="F51" s="46"/>
      <c r="G51" s="46"/>
      <c r="H51" s="46"/>
      <c r="I51" s="29"/>
    </row>
    <row r="52" spans="1:9">
      <c r="A52" s="46"/>
      <c r="B52" s="45" t="s">
        <v>51</v>
      </c>
      <c r="C52" s="48">
        <v>170</v>
      </c>
      <c r="D52" s="43">
        <f t="shared" si="3"/>
        <v>176.1</v>
      </c>
      <c r="E52" s="46"/>
      <c r="F52" s="46"/>
      <c r="G52" s="46"/>
      <c r="H52" s="46"/>
      <c r="I52" s="29"/>
    </row>
    <row r="53" spans="1:9">
      <c r="A53" s="46"/>
      <c r="B53" s="45" t="s">
        <v>52</v>
      </c>
      <c r="C53" s="48">
        <v>85</v>
      </c>
      <c r="D53" s="43">
        <f t="shared" si="3"/>
        <v>88.55</v>
      </c>
      <c r="E53" s="46"/>
      <c r="F53" s="46"/>
      <c r="G53" s="46"/>
      <c r="H53" s="46"/>
      <c r="I53" s="29"/>
    </row>
    <row r="54" spans="1:9">
      <c r="A54" s="47"/>
      <c r="B54" s="45" t="s">
        <v>53</v>
      </c>
      <c r="C54" s="48">
        <v>212</v>
      </c>
      <c r="D54" s="43">
        <f t="shared" si="3"/>
        <v>219.36</v>
      </c>
      <c r="E54" s="47"/>
      <c r="F54" s="47"/>
      <c r="G54" s="47"/>
      <c r="H54" s="46"/>
      <c r="I54" s="29"/>
    </row>
    <row r="55" spans="1:9">
      <c r="A55" s="44" t="s">
        <v>61</v>
      </c>
      <c r="B55" s="45" t="s">
        <v>42</v>
      </c>
      <c r="C55" s="48">
        <v>901</v>
      </c>
      <c r="D55" s="43">
        <f>C55*1.01</f>
        <v>910.01</v>
      </c>
      <c r="E55" s="44" t="s">
        <v>56</v>
      </c>
      <c r="F55" s="44" t="s">
        <v>57</v>
      </c>
      <c r="G55" s="44" t="s">
        <v>58</v>
      </c>
      <c r="H55" s="46"/>
      <c r="I55" s="29"/>
    </row>
    <row r="56" spans="1:9">
      <c r="A56" s="46"/>
      <c r="B56" s="45" t="s">
        <v>48</v>
      </c>
      <c r="C56" s="48">
        <v>1805</v>
      </c>
      <c r="D56" s="43">
        <f t="shared" ref="D56:D59" si="4">C56*1.009</f>
        <v>1821.245</v>
      </c>
      <c r="E56" s="46"/>
      <c r="F56" s="46"/>
      <c r="G56" s="46"/>
      <c r="H56" s="46"/>
      <c r="I56" s="29"/>
    </row>
    <row r="57" spans="1:9">
      <c r="A57" s="46"/>
      <c r="B57" s="45" t="s">
        <v>49</v>
      </c>
      <c r="C57" s="48">
        <v>2708</v>
      </c>
      <c r="D57" s="43">
        <f t="shared" si="4"/>
        <v>2732.372</v>
      </c>
      <c r="E57" s="46"/>
      <c r="F57" s="46"/>
      <c r="G57" s="46"/>
      <c r="H57" s="46"/>
      <c r="I57" s="29"/>
    </row>
    <row r="58" spans="1:9">
      <c r="A58" s="46"/>
      <c r="B58" s="45" t="s">
        <v>50</v>
      </c>
      <c r="C58" s="48">
        <v>2708</v>
      </c>
      <c r="D58" s="43">
        <f t="shared" si="4"/>
        <v>2732.372</v>
      </c>
      <c r="E58" s="46"/>
      <c r="F58" s="46"/>
      <c r="G58" s="46"/>
      <c r="H58" s="46"/>
      <c r="I58" s="29"/>
    </row>
    <row r="59" spans="1:9">
      <c r="A59" s="46"/>
      <c r="B59" s="45" t="s">
        <v>51</v>
      </c>
      <c r="C59" s="48">
        <v>1805</v>
      </c>
      <c r="D59" s="43">
        <f t="shared" si="4"/>
        <v>1821.245</v>
      </c>
      <c r="E59" s="46"/>
      <c r="F59" s="46"/>
      <c r="G59" s="46"/>
      <c r="H59" s="46"/>
      <c r="I59" s="29"/>
    </row>
    <row r="60" spans="1:9">
      <c r="A60" s="46"/>
      <c r="B60" s="45" t="s">
        <v>52</v>
      </c>
      <c r="C60" s="48">
        <v>901</v>
      </c>
      <c r="D60" s="43">
        <f>C60*1.01</f>
        <v>910.01</v>
      </c>
      <c r="E60" s="46"/>
      <c r="F60" s="46"/>
      <c r="G60" s="46"/>
      <c r="H60" s="46"/>
      <c r="I60" s="29"/>
    </row>
    <row r="61" spans="1:9">
      <c r="A61" s="44" t="s">
        <v>61</v>
      </c>
      <c r="B61" s="45" t="s">
        <v>48</v>
      </c>
      <c r="C61" s="48">
        <v>13</v>
      </c>
      <c r="D61" s="43">
        <f t="shared" ref="D61:D66" si="5">C61*1.03+1</f>
        <v>14.39</v>
      </c>
      <c r="E61" s="44" t="s">
        <v>59</v>
      </c>
      <c r="F61" s="44" t="s">
        <v>57</v>
      </c>
      <c r="G61" s="44" t="s">
        <v>60</v>
      </c>
      <c r="H61" s="46"/>
      <c r="I61" s="29"/>
    </row>
    <row r="62" spans="1:9">
      <c r="A62" s="46"/>
      <c r="B62" s="45" t="s">
        <v>49</v>
      </c>
      <c r="C62" s="48">
        <v>26</v>
      </c>
      <c r="D62" s="43">
        <f t="shared" si="5"/>
        <v>27.78</v>
      </c>
      <c r="E62" s="46"/>
      <c r="F62" s="46"/>
      <c r="G62" s="46"/>
      <c r="H62" s="46"/>
      <c r="I62" s="29"/>
    </row>
    <row r="63" spans="1:9">
      <c r="A63" s="46"/>
      <c r="B63" s="45" t="s">
        <v>50</v>
      </c>
      <c r="C63" s="48">
        <v>39</v>
      </c>
      <c r="D63" s="43">
        <f t="shared" si="5"/>
        <v>41.17</v>
      </c>
      <c r="E63" s="46"/>
      <c r="F63" s="46"/>
      <c r="G63" s="46"/>
      <c r="H63" s="46"/>
      <c r="I63" s="29"/>
    </row>
    <row r="64" spans="1:9">
      <c r="A64" s="46"/>
      <c r="B64" s="45" t="s">
        <v>51</v>
      </c>
      <c r="C64" s="48">
        <v>39</v>
      </c>
      <c r="D64" s="43">
        <f t="shared" si="5"/>
        <v>41.17</v>
      </c>
      <c r="E64" s="46"/>
      <c r="F64" s="46"/>
      <c r="G64" s="46"/>
      <c r="H64" s="46"/>
      <c r="I64" s="29"/>
    </row>
    <row r="65" spans="1:9">
      <c r="A65" s="46"/>
      <c r="B65" s="45" t="s">
        <v>52</v>
      </c>
      <c r="C65" s="48">
        <v>26</v>
      </c>
      <c r="D65" s="43">
        <f t="shared" si="5"/>
        <v>27.78</v>
      </c>
      <c r="E65" s="46"/>
      <c r="F65" s="46"/>
      <c r="G65" s="46"/>
      <c r="H65" s="46"/>
      <c r="I65" s="29"/>
    </row>
    <row r="66" spans="1:9">
      <c r="A66" s="47"/>
      <c r="B66" s="45" t="s">
        <v>53</v>
      </c>
      <c r="C66" s="48">
        <v>13</v>
      </c>
      <c r="D66" s="43">
        <f t="shared" si="5"/>
        <v>14.39</v>
      </c>
      <c r="E66" s="47"/>
      <c r="F66" s="47"/>
      <c r="G66" s="47"/>
      <c r="H66" s="47"/>
      <c r="I66" s="29"/>
    </row>
    <row r="67" spans="1:8">
      <c r="A67" s="30" t="s">
        <v>34</v>
      </c>
      <c r="B67" s="29"/>
      <c r="C67" s="42">
        <f>SUM(C17:C66)</f>
        <v>27166</v>
      </c>
      <c r="D67" s="43">
        <f>SUM(D17:D66)</f>
        <v>27555.601</v>
      </c>
      <c r="E67" s="29"/>
      <c r="F67" s="29"/>
      <c r="G67" s="29"/>
      <c r="H67" s="29"/>
    </row>
    <row r="68" spans="1:8">
      <c r="A68" s="1"/>
      <c r="B68" s="54"/>
      <c r="C68" s="55"/>
      <c r="D68" s="55"/>
      <c r="E68" s="54"/>
      <c r="F68" s="54"/>
      <c r="G68" s="54"/>
      <c r="H68" s="54"/>
    </row>
    <row r="69" spans="1:9">
      <c r="A69" s="30" t="s">
        <v>63</v>
      </c>
      <c r="B69" s="29"/>
      <c r="C69" s="42">
        <v>672</v>
      </c>
      <c r="D69" s="42">
        <v>680</v>
      </c>
      <c r="E69" s="29"/>
      <c r="F69" s="29"/>
      <c r="G69" s="29"/>
      <c r="H69" s="29"/>
      <c r="I69" s="56" t="s">
        <v>62</v>
      </c>
    </row>
  </sheetData>
  <mergeCells count="50">
    <mergeCell ref="A1:K1"/>
    <mergeCell ref="A2:D2"/>
    <mergeCell ref="E2:K2"/>
    <mergeCell ref="A8:A12"/>
    <mergeCell ref="A17:A23"/>
    <mergeCell ref="A24:A29"/>
    <mergeCell ref="A30:A35"/>
    <mergeCell ref="A36:A41"/>
    <mergeCell ref="A42:A48"/>
    <mergeCell ref="A49:A54"/>
    <mergeCell ref="A55:A60"/>
    <mergeCell ref="A61:A66"/>
    <mergeCell ref="B8:B9"/>
    <mergeCell ref="B11:B12"/>
    <mergeCell ref="C8:C12"/>
    <mergeCell ref="D8:D12"/>
    <mergeCell ref="E11:E12"/>
    <mergeCell ref="E17:E23"/>
    <mergeCell ref="E24:E29"/>
    <mergeCell ref="E30:E35"/>
    <mergeCell ref="E36:E41"/>
    <mergeCell ref="E42:E48"/>
    <mergeCell ref="E49:E54"/>
    <mergeCell ref="E55:E60"/>
    <mergeCell ref="E61:E66"/>
    <mergeCell ref="F17:F23"/>
    <mergeCell ref="F24:F29"/>
    <mergeCell ref="F30:F35"/>
    <mergeCell ref="F36:F41"/>
    <mergeCell ref="F42:F48"/>
    <mergeCell ref="F49:F54"/>
    <mergeCell ref="F55:F60"/>
    <mergeCell ref="F61:F66"/>
    <mergeCell ref="G17:G23"/>
    <mergeCell ref="G24:G29"/>
    <mergeCell ref="G30:G35"/>
    <mergeCell ref="G36:G41"/>
    <mergeCell ref="G42:G48"/>
    <mergeCell ref="G49:G54"/>
    <mergeCell ref="G55:G60"/>
    <mergeCell ref="G61:G66"/>
    <mergeCell ref="H9:H10"/>
    <mergeCell ref="H17:H41"/>
    <mergeCell ref="H42:H66"/>
    <mergeCell ref="I17:I41"/>
    <mergeCell ref="I42:I66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2025-03-03T08:04:42Z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AAE97C4BD4F34A32B7384E611A27722E_13</vt:lpwstr>
  </property>
</Properties>
</file>