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<sst xmlns="http://schemas.openxmlformats.org/spreadsheetml/2006/main" count="67" uniqueCount="51">
  <si>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</si>
  <si>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</si>
  <si>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</si>
  <si>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中通73546247342262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</si>
  <si>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</si>
  <si>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</si>
  <si>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</si>
  <si>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</si>
  <si>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</si>
  <si>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</si>
  <si>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</si>
  <si>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</si>
  <si>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</si>
  <si>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</si>
  <si>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</si>
  <si>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</si>
  <si>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</si>
  <si>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</si>
  <si>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</si>
  <si>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</si>
  <si>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</si>
  <si>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</si>
  <si>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</si>
  <si>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</si>
  <si>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</si>
  <si>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P25020661</t>
  </si>
  <si>
    <t xml:space="preserve">21 AULTH09845                                     </t>
  </si>
  <si>
    <t xml:space="preserve">S25020133 </t>
  </si>
  <si>
    <t xml:space="preserve">F1826AX                                                                                             </t>
  </si>
  <si>
    <t>36*35*21</t>
  </si>
  <si>
    <t>总计</t>
  </si>
  <si>
    <t>颜色</t>
  </si>
  <si>
    <t>尺码</t>
  </si>
  <si>
    <t>生产数</t>
  </si>
  <si>
    <t>尺码段</t>
  </si>
  <si>
    <t>PO号</t>
  </si>
  <si>
    <t>款号</t>
  </si>
  <si>
    <t>BK27 - BLACK</t>
  </si>
  <si>
    <t>XS</t>
  </si>
  <si>
    <t>全码</t>
  </si>
  <si>
    <t>无价格</t>
  </si>
  <si>
    <t>1592811/1592812/1592829</t>
  </si>
  <si>
    <t>F1826AX</t>
  </si>
  <si>
    <t>S</t>
  </si>
  <si>
    <t>M</t>
  </si>
  <si>
    <t>L</t>
  </si>
  <si>
    <t>XL</t>
  </si>
  <si>
    <t>有价格</t>
  </si>
  <si>
    <t>1592813/1592814/1592815/1592816/1592817/1592818/1592819/1592820/1592822/1592823/1592824/1592894/1592895/1592896</t>
  </si>
  <si>
    <r>
      <rPr>
        <b/>
        <sz val="11"/>
        <rFont val="宋体"/>
        <charset val="134"/>
      </rPr>
      <t>无</t>
    </r>
    <r>
      <rPr>
        <b/>
        <sz val="11"/>
        <rFont val="Calibri"/>
        <charset val="134"/>
      </rPr>
      <t>XS</t>
    </r>
  </si>
  <si>
    <t>1592828/1592898/1592897/1592899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</si>
</sst>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center" vertical="center"/>
    </xf>
    <xf numFmtId="0" fontId="15" fillId="0" borderId="4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selection activeCell="I6" sqref="I6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45722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2" t="s">
        <v>11</v>
      </c>
      <c r="J6" s="42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3" t="s">
        <v>22</v>
      </c>
      <c r="J7" s="43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7">
        <v>15423</v>
      </c>
      <c r="F8" s="27"/>
      <c r="G8" s="27">
        <v>15601</v>
      </c>
      <c r="H8" s="29">
        <v>1</v>
      </c>
      <c r="I8" s="27"/>
      <c r="J8" s="27">
        <v>16.4</v>
      </c>
      <c r="K8" s="27" t="s">
        <v>29</v>
      </c>
    </row>
    <row r="9" spans="1:11">
      <c r="A9" s="27" t="s">
        <v>30</v>
      </c>
      <c r="B9" s="27"/>
      <c r="C9" s="27"/>
      <c r="D9" s="27"/>
      <c r="E9" s="27">
        <f>SUM(E8:E8)</f>
        <v>15423</v>
      </c>
      <c r="F9" s="27"/>
      <c r="G9" s="27">
        <f>SUM(G8:G8)</f>
        <v>15601</v>
      </c>
      <c r="H9" s="29">
        <f>SUM(H8:H8)</f>
        <v>1</v>
      </c>
      <c r="I9" s="27"/>
      <c r="J9" s="27">
        <f>SUM(J8:J8)</f>
        <v>16.4</v>
      </c>
      <c r="K9" s="27"/>
    </row>
    <row r="12" spans="1:8">
      <c r="A12" s="27" t="s">
        <v>31</v>
      </c>
      <c r="B12" s="27" t="s">
        <v>32</v>
      </c>
      <c r="C12" s="30" t="s">
        <v>18</v>
      </c>
      <c r="D12" s="31" t="s">
        <v>33</v>
      </c>
      <c r="E12" s="27" t="s">
        <v>34</v>
      </c>
      <c r="F12" s="27"/>
      <c r="G12" s="27" t="s">
        <v>35</v>
      </c>
      <c r="H12" s="27" t="s">
        <v>36</v>
      </c>
    </row>
    <row r="13" ht="15" spans="1:8">
      <c r="A13" s="32" t="s">
        <v>37</v>
      </c>
      <c r="B13" s="33" t="s">
        <v>38</v>
      </c>
      <c r="C13" s="30">
        <v>732.78</v>
      </c>
      <c r="D13" s="31">
        <f t="shared" ref="D13:D17" si="0">C13*1.02</f>
        <v>747.4356</v>
      </c>
      <c r="E13" s="34" t="s">
        <v>39</v>
      </c>
      <c r="F13" s="34" t="s">
        <v>40</v>
      </c>
      <c r="G13" s="32" t="s">
        <v>41</v>
      </c>
      <c r="H13" s="32" t="s">
        <v>42</v>
      </c>
    </row>
    <row r="14" ht="15" spans="1:8">
      <c r="A14" s="35"/>
      <c r="B14" s="33" t="s">
        <v>43</v>
      </c>
      <c r="C14" s="30">
        <v>732.78</v>
      </c>
      <c r="D14" s="31">
        <f t="shared" si="0"/>
        <v>747.4356</v>
      </c>
      <c r="E14" s="36"/>
      <c r="F14" s="36"/>
      <c r="G14" s="35"/>
      <c r="H14" s="35"/>
    </row>
    <row r="15" ht="15" spans="1:8">
      <c r="A15" s="35"/>
      <c r="B15" s="33" t="s">
        <v>44</v>
      </c>
      <c r="C15" s="30">
        <v>584.1</v>
      </c>
      <c r="D15" s="31">
        <f t="shared" si="0"/>
        <v>595.782</v>
      </c>
      <c r="E15" s="36"/>
      <c r="F15" s="36"/>
      <c r="G15" s="35"/>
      <c r="H15" s="35"/>
    </row>
    <row r="16" ht="15" spans="1:8">
      <c r="A16" s="35"/>
      <c r="B16" s="33" t="s">
        <v>45</v>
      </c>
      <c r="C16" s="30">
        <v>520.38</v>
      </c>
      <c r="D16" s="31">
        <f t="shared" si="0"/>
        <v>530.7876</v>
      </c>
      <c r="E16" s="36"/>
      <c r="F16" s="36"/>
      <c r="G16" s="35"/>
      <c r="H16" s="35"/>
    </row>
    <row r="17" ht="15" spans="1:8">
      <c r="A17" s="37"/>
      <c r="B17" s="33" t="s">
        <v>46</v>
      </c>
      <c r="C17" s="30">
        <v>520.38</v>
      </c>
      <c r="D17" s="31">
        <f t="shared" si="0"/>
        <v>530.7876</v>
      </c>
      <c r="E17" s="38"/>
      <c r="F17" s="38"/>
      <c r="G17" s="37"/>
      <c r="H17" s="35"/>
    </row>
    <row r="18" ht="15" spans="1:8">
      <c r="A18" s="32" t="s">
        <v>37</v>
      </c>
      <c r="B18" s="33" t="s">
        <v>38</v>
      </c>
      <c r="C18" s="30">
        <v>3227.418</v>
      </c>
      <c r="D18" s="31">
        <f t="shared" ref="D18:D21" si="1">C18*1.008</f>
        <v>3253.237344</v>
      </c>
      <c r="E18" s="34" t="s">
        <v>39</v>
      </c>
      <c r="F18" s="39" t="s">
        <v>47</v>
      </c>
      <c r="G18" s="32" t="s">
        <v>48</v>
      </c>
      <c r="H18" s="35"/>
    </row>
    <row r="19" ht="15" spans="1:8">
      <c r="A19" s="35"/>
      <c r="B19" s="33" t="s">
        <v>43</v>
      </c>
      <c r="C19" s="30">
        <v>3227.418</v>
      </c>
      <c r="D19" s="31">
        <f t="shared" si="1"/>
        <v>3253.237344</v>
      </c>
      <c r="E19" s="36"/>
      <c r="F19" s="40"/>
      <c r="G19" s="35"/>
      <c r="H19" s="35"/>
    </row>
    <row r="20" ht="15" spans="1:8">
      <c r="A20" s="35"/>
      <c r="B20" s="33" t="s">
        <v>44</v>
      </c>
      <c r="C20" s="30">
        <v>2151.612</v>
      </c>
      <c r="D20" s="31">
        <f t="shared" si="1"/>
        <v>2168.824896</v>
      </c>
      <c r="E20" s="36"/>
      <c r="F20" s="40"/>
      <c r="G20" s="35"/>
      <c r="H20" s="35"/>
    </row>
    <row r="21" ht="15" spans="1:8">
      <c r="A21" s="35"/>
      <c r="B21" s="33" t="s">
        <v>45</v>
      </c>
      <c r="C21" s="30">
        <v>2151.612</v>
      </c>
      <c r="D21" s="31">
        <f t="shared" si="1"/>
        <v>2168.824896</v>
      </c>
      <c r="E21" s="36"/>
      <c r="F21" s="40"/>
      <c r="G21" s="35"/>
      <c r="H21" s="35"/>
    </row>
    <row r="22" ht="15" spans="1:8">
      <c r="A22" s="37"/>
      <c r="B22" s="33" t="s">
        <v>46</v>
      </c>
      <c r="C22" s="30">
        <v>1075.806</v>
      </c>
      <c r="D22" s="31">
        <f>C22*1.01</f>
        <v>1086.56406</v>
      </c>
      <c r="E22" s="38"/>
      <c r="F22" s="41"/>
      <c r="G22" s="37"/>
      <c r="H22" s="35"/>
    </row>
    <row r="23" ht="15" spans="1:8">
      <c r="A23" s="32" t="s">
        <v>37</v>
      </c>
      <c r="B23" s="33" t="s">
        <v>43</v>
      </c>
      <c r="C23" s="30">
        <v>99.828</v>
      </c>
      <c r="D23" s="31">
        <f t="shared" ref="D23:D26" si="2">C23*1.03+1</f>
        <v>103.82284</v>
      </c>
      <c r="E23" s="34" t="s">
        <v>49</v>
      </c>
      <c r="F23" s="34" t="s">
        <v>47</v>
      </c>
      <c r="G23" s="32" t="s">
        <v>50</v>
      </c>
      <c r="H23" s="35"/>
    </row>
    <row r="24" ht="15" spans="1:8">
      <c r="A24" s="35"/>
      <c r="B24" s="33" t="s">
        <v>44</v>
      </c>
      <c r="C24" s="30">
        <v>149.742</v>
      </c>
      <c r="D24" s="31">
        <f t="shared" si="2"/>
        <v>155.23426</v>
      </c>
      <c r="E24" s="36"/>
      <c r="F24" s="36"/>
      <c r="G24" s="35"/>
      <c r="H24" s="35"/>
    </row>
    <row r="25" ht="15" spans="1:8">
      <c r="A25" s="35"/>
      <c r="B25" s="33" t="s">
        <v>45</v>
      </c>
      <c r="C25" s="30">
        <v>149.742</v>
      </c>
      <c r="D25" s="31">
        <f t="shared" si="2"/>
        <v>155.23426</v>
      </c>
      <c r="E25" s="36"/>
      <c r="F25" s="36"/>
      <c r="G25" s="35"/>
      <c r="H25" s="35"/>
    </row>
    <row r="26" ht="15" spans="1:8">
      <c r="A26" s="37"/>
      <c r="B26" s="33" t="s">
        <v>46</v>
      </c>
      <c r="C26" s="30">
        <v>99.828</v>
      </c>
      <c r="D26" s="31">
        <f t="shared" si="2"/>
        <v>103.82284</v>
      </c>
      <c r="E26" s="38"/>
      <c r="F26" s="38"/>
      <c r="G26" s="37"/>
      <c r="H26" s="37"/>
    </row>
    <row r="27" spans="1:8">
      <c r="A27" s="27" t="s">
        <v>30</v>
      </c>
      <c r="B27" s="27"/>
      <c r="C27" s="30">
        <f>SUM(C13:C26)</f>
        <v>15423.426</v>
      </c>
      <c r="D27" s="31">
        <f>SUM(D13:D26)</f>
        <v>15601.03114</v>
      </c>
      <c r="E27" s="27"/>
      <c r="F27" s="27"/>
      <c r="G27" s="27"/>
      <c r="H27" s="27"/>
    </row>
  </sheetData>
  <mergeCells count="18">
    <mergeCell ref="A1:K1"/>
    <mergeCell ref="A2:D2"/>
    <mergeCell ref="E2:K2"/>
    <mergeCell ref="A13:A17"/>
    <mergeCell ref="A18:A22"/>
    <mergeCell ref="A23:A26"/>
    <mergeCell ref="E13:E17"/>
    <mergeCell ref="E18:E22"/>
    <mergeCell ref="E23:E26"/>
    <mergeCell ref="F13:F17"/>
    <mergeCell ref="F18:F22"/>
    <mergeCell ref="F23:F26"/>
    <mergeCell ref="G13:G17"/>
    <mergeCell ref="G18:G22"/>
    <mergeCell ref="G23:G26"/>
    <mergeCell ref="H13:H26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2025-03-06T06:23:07Z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3396574629F742DEBE5622A5AA24CDD9_13</vt:lpwstr>
  </property>
</Properties>
</file>