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<sst xmlns="http://schemas.openxmlformats.org/spreadsheetml/2006/main" count="70" uniqueCount="52">
  <si>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</si>
  <si>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</si>
  <si>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</si>
  <si>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 Alice 13764005563 上海市上海市闵行区兴梅路485号中环科技园12楼1213室 中通73546696330421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</si>
  <si>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</si>
  <si>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</si>
  <si>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</si>
  <si>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</si>
  <si>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</si>
  <si>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</si>
  <si>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</si>
  <si>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</si>
  <si>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</si>
  <si>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</si>
  <si>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</si>
  <si>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</si>
  <si>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</si>
  <si>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</si>
  <si>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</si>
  <si>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</si>
  <si>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</si>
  <si>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</si>
  <si>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t>净重（公斤</t>
    </r>
    <r>
      <rPr>
        <b/>
        <sz val="10"/>
        <rFont val="Calibri"/>
        <charset val="134"/>
      </rPr>
      <t>)</t>
    </r>
  </si>
  <si>
    <r>
      <t>毛重（公斤</t>
    </r>
    <r>
      <rPr>
        <b/>
        <sz val="10"/>
        <rFont val="Calibri"/>
        <charset val="134"/>
      </rPr>
      <t>)</t>
    </r>
  </si>
  <si>
    <t>备注</t>
  </si>
  <si>
    <t>P25030307</t>
  </si>
  <si>
    <t xml:space="preserve">21 AULTH09845                                     </t>
  </si>
  <si>
    <t xml:space="preserve">S25030168 </t>
  </si>
  <si>
    <t xml:space="preserve">E8595AX                                                                                             </t>
  </si>
  <si>
    <t>36*35*21</t>
  </si>
  <si>
    <t>总计</t>
  </si>
  <si>
    <t>颜色</t>
  </si>
  <si>
    <t>尺码</t>
  </si>
  <si>
    <t>生产数</t>
  </si>
  <si>
    <t>尺码段</t>
  </si>
  <si>
    <t>PO号</t>
  </si>
  <si>
    <t>款号</t>
  </si>
  <si>
    <t>BG501 - BEIGE</t>
  </si>
  <si>
    <t>XXS</t>
  </si>
  <si>
    <t>无</t>
  </si>
  <si>
    <t>无价格</t>
  </si>
  <si>
    <t>1563692,1563707</t>
  </si>
  <si>
    <t>E8595AX</t>
  </si>
  <si>
    <t>XS</t>
  </si>
  <si>
    <t>S</t>
  </si>
  <si>
    <t>M</t>
  </si>
  <si>
    <t>L</t>
  </si>
  <si>
    <t>XL</t>
  </si>
  <si>
    <t>有价格</t>
  </si>
  <si>
    <t>1563693,1563694,1563695</t>
  </si>
  <si>
    <t>无XXS</t>
  </si>
  <si>
    <t>1563696,1563697,1563698,1563699,1563700,1563701,1563702,1563703,1563704,1563705,1563706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</si>
</sst>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G12" sqref="G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45727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8" t="s">
        <v>11</v>
      </c>
      <c r="J6" s="38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9" t="s">
        <v>22</v>
      </c>
      <c r="J7" s="39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12068</v>
      </c>
      <c r="F8" s="29"/>
      <c r="G8" s="29">
        <v>12288</v>
      </c>
      <c r="H8" s="30">
        <v>1</v>
      </c>
      <c r="I8" s="29"/>
      <c r="J8" s="29">
        <v>12.1</v>
      </c>
      <c r="K8" s="27" t="s">
        <v>29</v>
      </c>
    </row>
    <row r="9" spans="1:11">
      <c r="A9" s="29" t="s">
        <v>30</v>
      </c>
      <c r="B9" s="29"/>
      <c r="C9" s="29"/>
      <c r="D9" s="29"/>
      <c r="E9" s="29">
        <f>SUM(E8:E8)</f>
        <v>12068</v>
      </c>
      <c r="F9" s="29"/>
      <c r="G9" s="29">
        <f>SUM(G8:G8)</f>
        <v>12288</v>
      </c>
      <c r="H9" s="30">
        <f>SUM(H8:H8)</f>
        <v>1</v>
      </c>
      <c r="I9" s="29"/>
      <c r="J9" s="29">
        <f>SUM(J8:J8)</f>
        <v>12.1</v>
      </c>
      <c r="K9" s="29"/>
    </row>
    <row r="12" spans="1:8">
      <c r="A12" s="31" t="s">
        <v>31</v>
      </c>
      <c r="B12" s="31" t="s">
        <v>32</v>
      </c>
      <c r="C12" s="32" t="s">
        <v>18</v>
      </c>
      <c r="D12" s="33" t="s">
        <v>33</v>
      </c>
      <c r="E12" s="31" t="s">
        <v>34</v>
      </c>
      <c r="F12" s="31"/>
      <c r="G12" s="31" t="s">
        <v>35</v>
      </c>
      <c r="H12" s="31" t="s">
        <v>36</v>
      </c>
    </row>
    <row r="13" spans="1:8">
      <c r="A13" s="34" t="s">
        <v>37</v>
      </c>
      <c r="B13" s="35" t="s">
        <v>38</v>
      </c>
      <c r="C13" s="32">
        <v>338</v>
      </c>
      <c r="D13" s="33">
        <f t="shared" ref="D13:D18" si="0">C13*1.03+1</f>
        <v>349.14</v>
      </c>
      <c r="E13" s="34" t="s">
        <v>39</v>
      </c>
      <c r="F13" s="34" t="s">
        <v>40</v>
      </c>
      <c r="G13" s="34" t="s">
        <v>41</v>
      </c>
      <c r="H13" s="34" t="s">
        <v>42</v>
      </c>
    </row>
    <row r="14" spans="1:8">
      <c r="A14" s="36"/>
      <c r="B14" s="35" t="s">
        <v>43</v>
      </c>
      <c r="C14" s="32">
        <v>494</v>
      </c>
      <c r="D14" s="33">
        <f t="shared" si="0"/>
        <v>509.82</v>
      </c>
      <c r="E14" s="36"/>
      <c r="F14" s="36"/>
      <c r="G14" s="36"/>
      <c r="H14" s="36"/>
    </row>
    <row r="15" spans="1:8">
      <c r="A15" s="36"/>
      <c r="B15" s="35" t="s">
        <v>44</v>
      </c>
      <c r="C15" s="32">
        <v>338</v>
      </c>
      <c r="D15" s="33">
        <f t="shared" si="0"/>
        <v>349.14</v>
      </c>
      <c r="E15" s="36"/>
      <c r="F15" s="36"/>
      <c r="G15" s="36"/>
      <c r="H15" s="36"/>
    </row>
    <row r="16" spans="1:8">
      <c r="A16" s="36"/>
      <c r="B16" s="35" t="s">
        <v>45</v>
      </c>
      <c r="C16" s="32">
        <v>338</v>
      </c>
      <c r="D16" s="33">
        <f t="shared" si="0"/>
        <v>349.14</v>
      </c>
      <c r="E16" s="36"/>
      <c r="F16" s="36"/>
      <c r="G16" s="36"/>
      <c r="H16" s="36"/>
    </row>
    <row r="17" spans="1:8">
      <c r="A17" s="36"/>
      <c r="B17" s="35" t="s">
        <v>46</v>
      </c>
      <c r="C17" s="32">
        <v>338</v>
      </c>
      <c r="D17" s="33">
        <f t="shared" si="0"/>
        <v>349.14</v>
      </c>
      <c r="E17" s="36"/>
      <c r="F17" s="36"/>
      <c r="G17" s="36"/>
      <c r="H17" s="36"/>
    </row>
    <row r="18" spans="1:8">
      <c r="A18" s="37"/>
      <c r="B18" s="35" t="s">
        <v>47</v>
      </c>
      <c r="C18" s="32">
        <v>185</v>
      </c>
      <c r="D18" s="33">
        <f t="shared" si="0"/>
        <v>191.55</v>
      </c>
      <c r="E18" s="37"/>
      <c r="F18" s="37"/>
      <c r="G18" s="37"/>
      <c r="H18" s="36"/>
    </row>
    <row r="19" spans="1:8">
      <c r="A19" s="34" t="s">
        <v>37</v>
      </c>
      <c r="B19" s="35" t="s">
        <v>38</v>
      </c>
      <c r="C19" s="32">
        <v>1366</v>
      </c>
      <c r="D19" s="33">
        <f t="shared" ref="D19:D22" si="1">C19*1.01</f>
        <v>1379.66</v>
      </c>
      <c r="E19" s="34" t="s">
        <v>39</v>
      </c>
      <c r="F19" s="34" t="s">
        <v>48</v>
      </c>
      <c r="G19" s="34" t="s">
        <v>49</v>
      </c>
      <c r="H19" s="36"/>
    </row>
    <row r="20" spans="1:8">
      <c r="A20" s="36"/>
      <c r="B20" s="35" t="s">
        <v>43</v>
      </c>
      <c r="C20" s="32">
        <v>2049</v>
      </c>
      <c r="D20" s="33">
        <f t="shared" si="1"/>
        <v>2069.49</v>
      </c>
      <c r="E20" s="36"/>
      <c r="F20" s="36"/>
      <c r="G20" s="36"/>
      <c r="H20" s="36"/>
    </row>
    <row r="21" spans="1:8">
      <c r="A21" s="36"/>
      <c r="B21" s="35" t="s">
        <v>44</v>
      </c>
      <c r="C21" s="32">
        <v>1366</v>
      </c>
      <c r="D21" s="33">
        <f t="shared" si="1"/>
        <v>1379.66</v>
      </c>
      <c r="E21" s="36"/>
      <c r="F21" s="36"/>
      <c r="G21" s="36"/>
      <c r="H21" s="36"/>
    </row>
    <row r="22" spans="1:8">
      <c r="A22" s="36"/>
      <c r="B22" s="35" t="s">
        <v>45</v>
      </c>
      <c r="C22" s="32">
        <v>1366</v>
      </c>
      <c r="D22" s="33">
        <f t="shared" si="1"/>
        <v>1379.66</v>
      </c>
      <c r="E22" s="36"/>
      <c r="F22" s="36"/>
      <c r="G22" s="36"/>
      <c r="H22" s="36"/>
    </row>
    <row r="23" spans="1:8">
      <c r="A23" s="36"/>
      <c r="B23" s="35" t="s">
        <v>46</v>
      </c>
      <c r="C23" s="32">
        <v>683</v>
      </c>
      <c r="D23" s="33">
        <f t="shared" ref="D23:D26" si="2">C23*1.02</f>
        <v>696.66</v>
      </c>
      <c r="E23" s="36"/>
      <c r="F23" s="36"/>
      <c r="G23" s="36"/>
      <c r="H23" s="36"/>
    </row>
    <row r="24" spans="1:8">
      <c r="A24" s="37"/>
      <c r="B24" s="35" t="s">
        <v>47</v>
      </c>
      <c r="C24" s="32">
        <v>683</v>
      </c>
      <c r="D24" s="33">
        <f t="shared" si="2"/>
        <v>696.66</v>
      </c>
      <c r="E24" s="37"/>
      <c r="F24" s="37"/>
      <c r="G24" s="37"/>
      <c r="H24" s="36"/>
    </row>
    <row r="25" spans="1:8">
      <c r="A25" s="34" t="s">
        <v>37</v>
      </c>
      <c r="B25" s="35" t="s">
        <v>43</v>
      </c>
      <c r="C25" s="32">
        <v>505</v>
      </c>
      <c r="D25" s="33">
        <f t="shared" si="2"/>
        <v>515.1</v>
      </c>
      <c r="E25" s="34" t="s">
        <v>50</v>
      </c>
      <c r="F25" s="34" t="s">
        <v>48</v>
      </c>
      <c r="G25" s="34" t="s">
        <v>51</v>
      </c>
      <c r="H25" s="36"/>
    </row>
    <row r="26" spans="1:8">
      <c r="A26" s="36"/>
      <c r="B26" s="35" t="s">
        <v>44</v>
      </c>
      <c r="C26" s="32">
        <v>757</v>
      </c>
      <c r="D26" s="33">
        <f t="shared" si="2"/>
        <v>772.14</v>
      </c>
      <c r="E26" s="36"/>
      <c r="F26" s="36"/>
      <c r="G26" s="36"/>
      <c r="H26" s="36"/>
    </row>
    <row r="27" spans="1:8">
      <c r="A27" s="36"/>
      <c r="B27" s="35" t="s">
        <v>45</v>
      </c>
      <c r="C27" s="32">
        <v>505</v>
      </c>
      <c r="D27" s="33">
        <f>C27*1.03</f>
        <v>520.15</v>
      </c>
      <c r="E27" s="36"/>
      <c r="F27" s="36"/>
      <c r="G27" s="36"/>
      <c r="H27" s="36"/>
    </row>
    <row r="28" spans="1:8">
      <c r="A28" s="36"/>
      <c r="B28" s="35" t="s">
        <v>46</v>
      </c>
      <c r="C28" s="32">
        <v>505</v>
      </c>
      <c r="D28" s="33">
        <f>C28*1.03</f>
        <v>520.15</v>
      </c>
      <c r="E28" s="36"/>
      <c r="F28" s="36"/>
      <c r="G28" s="36"/>
      <c r="H28" s="36"/>
    </row>
    <row r="29" spans="1:8">
      <c r="A29" s="37"/>
      <c r="B29" s="35" t="s">
        <v>47</v>
      </c>
      <c r="C29" s="32">
        <v>252</v>
      </c>
      <c r="D29" s="33">
        <f>C29*1.03+1</f>
        <v>260.56</v>
      </c>
      <c r="E29" s="37"/>
      <c r="F29" s="37"/>
      <c r="G29" s="37"/>
      <c r="H29" s="37"/>
    </row>
    <row r="30" spans="1:8">
      <c r="A30" s="31" t="s">
        <v>30</v>
      </c>
      <c r="B30" s="31"/>
      <c r="C30" s="32">
        <f>SUM(C13:C29)</f>
        <v>12068</v>
      </c>
      <c r="D30" s="33">
        <f>SUM(D13:D29)</f>
        <v>12287.82</v>
      </c>
      <c r="E30" s="31"/>
      <c r="F30" s="31"/>
      <c r="G30" s="31"/>
      <c r="H30" s="31"/>
    </row>
  </sheetData>
  <mergeCells count="18">
    <mergeCell ref="A1:K1"/>
    <mergeCell ref="A2:D2"/>
    <mergeCell ref="E2:K2"/>
    <mergeCell ref="A13:A18"/>
    <mergeCell ref="A19:A24"/>
    <mergeCell ref="A25:A29"/>
    <mergeCell ref="E13:E18"/>
    <mergeCell ref="E19:E24"/>
    <mergeCell ref="E25:E29"/>
    <mergeCell ref="F13:F18"/>
    <mergeCell ref="F19:F24"/>
    <mergeCell ref="F25:F29"/>
    <mergeCell ref="G13:G18"/>
    <mergeCell ref="G19:G24"/>
    <mergeCell ref="G25:G29"/>
    <mergeCell ref="H13:H2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2025-03-11T07:00:59Z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37B21CB9E0FA469C8B364423921AA98D_13</vt:lpwstr>
  </property>
</Properties>
</file>