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<sst xmlns="http://schemas.openxmlformats.org/spreadsheetml/2006/main" count="103" uniqueCount="57">
  <si>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</si>
  <si>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</si>
  <si>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</si>
  <si>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liz18362233869
上海,上海市,闵行区,兴梅路485号中环科技园12楼1213室 中通73546931500833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</si>
  <si>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</si>
  <si>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</si>
  <si>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</si>
  <si>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</si>
  <si>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</si>
  <si>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</si>
  <si>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</si>
  <si>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</si>
  <si>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</si>
  <si>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</si>
  <si>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</si>
  <si>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</si>
  <si>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</si>
  <si>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</si>
  <si>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</si>
  <si>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</si>
  <si>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</si>
  <si>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</si>
  <si>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</si>
  <si>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</si>
  <si>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</si>
  <si>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P25030271</t>
  </si>
  <si>
    <t xml:space="preserve">21 AULTH09845                                     </t>
  </si>
  <si>
    <t xml:space="preserve">S25030147 </t>
  </si>
  <si>
    <t xml:space="preserve">F2606AX                                                                                             </t>
  </si>
  <si>
    <t>36*35*21</t>
  </si>
  <si>
    <t xml:space="preserve">F2803AX                                                                                             </t>
  </si>
  <si>
    <t xml:space="preserve">F2804AX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</si>
  <si>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</si>
  <si>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</si>
  <si>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</si>
  <si>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</si>
  <si>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</si>
  <si>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</si>
  <si>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ER128 - ECRU</t>
  </si>
  <si>
    <t>XS</t>
  </si>
  <si>
    <t>无价格</t>
  </si>
  <si>
    <t>1596863/1596890</t>
  </si>
  <si>
    <t>F2606AX</t>
  </si>
  <si>
    <t>BK27 - BLACK</t>
  </si>
  <si>
    <t>S</t>
  </si>
  <si>
    <t>有价格</t>
  </si>
  <si>
    <t>1597628/1597630/1597631/1597633/1597635/1597637/1597639/1597641/1597643/1597645/1597648/1597651/1597653/1597656</t>
  </si>
  <si>
    <t>F2803AX</t>
  </si>
  <si>
    <t>M</t>
  </si>
  <si>
    <t>L</t>
  </si>
  <si>
    <t>XL</t>
  </si>
  <si>
    <t>1596864/1596865/1596866/1596867/1596868/1596869/1596870/1596871/1596872/1596873/1596874/1596875/1596876/1596877/1596878/1596881/1596883</t>
  </si>
  <si>
    <t>BG501 - BEIGE</t>
  </si>
  <si>
    <t>F2804AX</t>
  </si>
  <si>
    <t>第一箱</t>
  </si>
  <si>
    <t>1597760/1597761/1597762/1597763/1597764/1597765/1597766/1597767/1597768/1597769/1597771/1597772/1597773/1597774</t>
  </si>
  <si>
    <t>第二箱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</si>
</sst>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F8" sqref="F8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8" t="s">
        <v>11</v>
      </c>
      <c r="J6" s="4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9" t="s">
        <v>22</v>
      </c>
      <c r="J7" s="4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13301</v>
      </c>
      <c r="F8" s="30"/>
      <c r="G8" s="30">
        <v>13451</v>
      </c>
      <c r="H8" s="31">
        <v>1</v>
      </c>
      <c r="I8" s="30"/>
      <c r="J8" s="30">
        <v>14.1</v>
      </c>
      <c r="K8" s="30" t="s">
        <v>29</v>
      </c>
    </row>
    <row r="9" ht="15" spans="1:11">
      <c r="A9" s="32"/>
      <c r="B9" s="33"/>
      <c r="C9" s="33"/>
      <c r="D9" s="29" t="s">
        <v>30</v>
      </c>
      <c r="E9" s="30">
        <v>6310</v>
      </c>
      <c r="F9" s="30"/>
      <c r="G9" s="30">
        <v>6393</v>
      </c>
      <c r="H9" s="34">
        <v>2</v>
      </c>
      <c r="I9" s="30"/>
      <c r="J9" s="27">
        <v>12.5</v>
      </c>
      <c r="K9" s="27" t="s">
        <v>29</v>
      </c>
    </row>
    <row r="10" ht="15" spans="1:11">
      <c r="A10" s="35"/>
      <c r="B10" s="36"/>
      <c r="C10" s="36"/>
      <c r="D10" s="29" t="s">
        <v>31</v>
      </c>
      <c r="E10" s="30">
        <v>5294</v>
      </c>
      <c r="F10" s="30"/>
      <c r="G10" s="30">
        <v>5373</v>
      </c>
      <c r="H10" s="37"/>
      <c r="I10" s="30"/>
      <c r="J10" s="35"/>
      <c r="K10" s="35"/>
    </row>
    <row r="11" spans="1:11">
      <c r="A11" s="30" t="s">
        <v>32</v>
      </c>
      <c r="B11" s="30"/>
      <c r="C11" s="30"/>
      <c r="D11" s="30"/>
      <c r="E11" s="30">
        <f>SUM(E8:E10)</f>
        <v>24905</v>
      </c>
      <c r="F11" s="30"/>
      <c r="G11" s="30">
        <f>SUM(G8:G10)</f>
        <v>25217</v>
      </c>
      <c r="H11" s="31">
        <v>2</v>
      </c>
      <c r="I11" s="30"/>
      <c r="J11" s="30">
        <f>SUM(J8:J10)</f>
        <v>26.6</v>
      </c>
      <c r="K11" s="30"/>
    </row>
    <row r="14" spans="1:15">
      <c r="A14" s="38" t="s">
        <v>33</v>
      </c>
      <c r="B14" s="38" t="s">
        <v>34</v>
      </c>
      <c r="C14" s="39" t="s">
        <v>18</v>
      </c>
      <c r="D14" s="40" t="s">
        <v>35</v>
      </c>
      <c r="E14" s="38"/>
      <c r="F14" s="38" t="s">
        <v>36</v>
      </c>
      <c r="G14" s="38" t="s">
        <v>37</v>
      </c>
      <c r="I14" s="38" t="s">
        <v>33</v>
      </c>
      <c r="J14" s="38" t="s">
        <v>34</v>
      </c>
      <c r="K14" s="39" t="s">
        <v>18</v>
      </c>
      <c r="L14" s="40" t="s">
        <v>35</v>
      </c>
      <c r="M14" s="38"/>
      <c r="N14" s="38" t="s">
        <v>36</v>
      </c>
      <c r="O14" s="38" t="s">
        <v>37</v>
      </c>
    </row>
    <row r="15" ht="15" spans="1:15">
      <c r="A15" s="41" t="s">
        <v>38</v>
      </c>
      <c r="B15" s="42" t="s">
        <v>39</v>
      </c>
      <c r="C15" s="39">
        <v>400</v>
      </c>
      <c r="D15" s="40">
        <f>C15*1.03</f>
        <v>412</v>
      </c>
      <c r="E15" s="43" t="s">
        <v>40</v>
      </c>
      <c r="F15" s="41" t="s">
        <v>41</v>
      </c>
      <c r="G15" s="41" t="s">
        <v>42</v>
      </c>
      <c r="I15" s="41" t="s">
        <v>43</v>
      </c>
      <c r="J15" s="42" t="s">
        <v>44</v>
      </c>
      <c r="K15" s="39">
        <v>1102</v>
      </c>
      <c r="L15" s="40">
        <f t="shared" ref="L15:L18" si="0">K15*1.01</f>
        <v>1113.02</v>
      </c>
      <c r="M15" s="43" t="s">
        <v>45</v>
      </c>
      <c r="N15" s="41" t="s">
        <v>46</v>
      </c>
      <c r="O15" s="41" t="s">
        <v>47</v>
      </c>
    </row>
    <row r="16" ht="15" spans="1:15">
      <c r="A16" s="44"/>
      <c r="B16" s="42" t="s">
        <v>44</v>
      </c>
      <c r="C16" s="39">
        <v>1400</v>
      </c>
      <c r="D16" s="40">
        <f t="shared" ref="D16:D18" si="1">C16*1.01</f>
        <v>1414</v>
      </c>
      <c r="E16" s="45"/>
      <c r="F16" s="44"/>
      <c r="G16" s="44"/>
      <c r="I16" s="44"/>
      <c r="J16" s="42" t="s">
        <v>48</v>
      </c>
      <c r="K16" s="39">
        <v>1653</v>
      </c>
      <c r="L16" s="40">
        <f t="shared" si="0"/>
        <v>1669.53</v>
      </c>
      <c r="M16" s="45"/>
      <c r="N16" s="44"/>
      <c r="O16" s="44"/>
    </row>
    <row r="17" ht="15" spans="1:15">
      <c r="A17" s="44"/>
      <c r="B17" s="42" t="s">
        <v>48</v>
      </c>
      <c r="C17" s="39">
        <v>932</v>
      </c>
      <c r="D17" s="40">
        <f t="shared" si="1"/>
        <v>941.32</v>
      </c>
      <c r="E17" s="45"/>
      <c r="F17" s="44"/>
      <c r="G17" s="44"/>
      <c r="I17" s="44"/>
      <c r="J17" s="42" t="s">
        <v>49</v>
      </c>
      <c r="K17" s="39">
        <v>1653</v>
      </c>
      <c r="L17" s="40">
        <f t="shared" si="0"/>
        <v>1669.53</v>
      </c>
      <c r="M17" s="45"/>
      <c r="N17" s="44"/>
      <c r="O17" s="44"/>
    </row>
    <row r="18" ht="15" spans="1:15">
      <c r="A18" s="44"/>
      <c r="B18" s="42" t="s">
        <v>49</v>
      </c>
      <c r="C18" s="39">
        <v>932</v>
      </c>
      <c r="D18" s="40">
        <f t="shared" si="1"/>
        <v>941.32</v>
      </c>
      <c r="E18" s="45"/>
      <c r="F18" s="44"/>
      <c r="G18" s="44"/>
      <c r="I18" s="46"/>
      <c r="J18" s="42" t="s">
        <v>50</v>
      </c>
      <c r="K18" s="39">
        <v>1102</v>
      </c>
      <c r="L18" s="40">
        <f t="shared" si="0"/>
        <v>1113.02</v>
      </c>
      <c r="M18" s="47"/>
      <c r="N18" s="46"/>
      <c r="O18" s="44"/>
    </row>
    <row r="19" ht="15" spans="1:15">
      <c r="A19" s="46"/>
      <c r="B19" s="42" t="s">
        <v>50</v>
      </c>
      <c r="C19" s="39">
        <v>466</v>
      </c>
      <c r="D19" s="40">
        <f>C19*1.03</f>
        <v>479.98</v>
      </c>
      <c r="E19" s="47"/>
      <c r="F19" s="46"/>
      <c r="G19" s="44"/>
      <c r="I19" s="41" t="s">
        <v>43</v>
      </c>
      <c r="J19" s="42" t="s">
        <v>44</v>
      </c>
      <c r="K19" s="39">
        <v>240</v>
      </c>
      <c r="L19" s="40">
        <f t="shared" ref="L19:L22" si="2">K19*1.03+1</f>
        <v>248.2</v>
      </c>
      <c r="M19" s="43" t="s">
        <v>40</v>
      </c>
      <c r="N19" s="41">
        <v>1597659</v>
      </c>
      <c r="O19" s="44"/>
    </row>
    <row r="20" ht="15" spans="1:15">
      <c r="A20" s="41" t="s">
        <v>38</v>
      </c>
      <c r="B20" s="42" t="s">
        <v>39</v>
      </c>
      <c r="C20" s="39">
        <v>1019</v>
      </c>
      <c r="D20" s="40">
        <f t="shared" ref="D20:D24" si="3">C20*1.01</f>
        <v>1029.19</v>
      </c>
      <c r="E20" s="43" t="s">
        <v>45</v>
      </c>
      <c r="F20" s="41" t="s">
        <v>51</v>
      </c>
      <c r="G20" s="44"/>
      <c r="I20" s="44"/>
      <c r="J20" s="42" t="s">
        <v>48</v>
      </c>
      <c r="K20" s="39">
        <v>240</v>
      </c>
      <c r="L20" s="40">
        <f t="shared" si="2"/>
        <v>248.2</v>
      </c>
      <c r="M20" s="45"/>
      <c r="N20" s="44"/>
      <c r="O20" s="44"/>
    </row>
    <row r="21" ht="15" spans="1:15">
      <c r="A21" s="44"/>
      <c r="B21" s="42" t="s">
        <v>44</v>
      </c>
      <c r="C21" s="39">
        <v>3057</v>
      </c>
      <c r="D21" s="40">
        <f t="shared" si="3"/>
        <v>3087.57</v>
      </c>
      <c r="E21" s="45"/>
      <c r="F21" s="44"/>
      <c r="G21" s="44"/>
      <c r="I21" s="44"/>
      <c r="J21" s="42" t="s">
        <v>49</v>
      </c>
      <c r="K21" s="39">
        <v>160</v>
      </c>
      <c r="L21" s="40">
        <f t="shared" si="2"/>
        <v>165.8</v>
      </c>
      <c r="M21" s="45"/>
      <c r="N21" s="44"/>
      <c r="O21" s="44"/>
    </row>
    <row r="22" ht="15" spans="1:15">
      <c r="A22" s="44"/>
      <c r="B22" s="42" t="s">
        <v>48</v>
      </c>
      <c r="C22" s="39">
        <v>2038</v>
      </c>
      <c r="D22" s="40">
        <f t="shared" si="3"/>
        <v>2058.38</v>
      </c>
      <c r="E22" s="45"/>
      <c r="F22" s="44"/>
      <c r="G22" s="44"/>
      <c r="I22" s="46"/>
      <c r="J22" s="42" t="s">
        <v>50</v>
      </c>
      <c r="K22" s="39">
        <v>160</v>
      </c>
      <c r="L22" s="40">
        <f t="shared" si="2"/>
        <v>165.8</v>
      </c>
      <c r="M22" s="47"/>
      <c r="N22" s="46"/>
      <c r="O22" s="46"/>
    </row>
    <row r="23" ht="15" spans="1:15">
      <c r="A23" s="44"/>
      <c r="B23" s="42" t="s">
        <v>49</v>
      </c>
      <c r="C23" s="39">
        <v>2038</v>
      </c>
      <c r="D23" s="40">
        <f t="shared" si="3"/>
        <v>2058.38</v>
      </c>
      <c r="E23" s="45"/>
      <c r="F23" s="44"/>
      <c r="G23" s="44"/>
      <c r="I23" s="38" t="s">
        <v>32</v>
      </c>
      <c r="J23" s="38"/>
      <c r="K23" s="39">
        <f>SUM(K15:K22)</f>
        <v>6310</v>
      </c>
      <c r="L23" s="40">
        <f>SUM(L15:L22)</f>
        <v>6393.1</v>
      </c>
      <c r="M23" s="38"/>
      <c r="N23" s="38"/>
      <c r="O23" s="38"/>
    </row>
    <row r="24" ht="15" spans="1:15">
      <c r="A24" s="46"/>
      <c r="B24" s="42" t="s">
        <v>50</v>
      </c>
      <c r="C24" s="39">
        <v>1019</v>
      </c>
      <c r="D24" s="40">
        <f t="shared" si="3"/>
        <v>1029.19</v>
      </c>
      <c r="E24" s="47"/>
      <c r="F24" s="46"/>
      <c r="G24" s="46"/>
      <c r="I24" s="50"/>
      <c r="J24" s="50"/>
      <c r="K24" s="51"/>
      <c r="L24" s="51"/>
      <c r="M24" s="50"/>
      <c r="N24" s="50"/>
      <c r="O24" s="50"/>
    </row>
    <row r="25" spans="1:15">
      <c r="A25" s="38" t="s">
        <v>32</v>
      </c>
      <c r="B25" s="38"/>
      <c r="C25" s="39">
        <f>SUM(C15:C24)</f>
        <v>13301</v>
      </c>
      <c r="D25" s="40">
        <f>SUM(D15:D24)</f>
        <v>13451.33</v>
      </c>
      <c r="E25" s="38"/>
      <c r="F25" s="38"/>
      <c r="G25" s="38"/>
      <c r="I25" s="50"/>
      <c r="J25" s="50"/>
      <c r="K25" s="51"/>
      <c r="L25" s="51"/>
      <c r="M25" s="50"/>
      <c r="N25" s="50"/>
      <c r="O25" s="50"/>
    </row>
    <row r="26" spans="9:15">
      <c r="I26" s="38" t="s">
        <v>33</v>
      </c>
      <c r="J26" s="38" t="s">
        <v>34</v>
      </c>
      <c r="K26" s="39" t="s">
        <v>18</v>
      </c>
      <c r="L26" s="40" t="s">
        <v>35</v>
      </c>
      <c r="M26" s="38"/>
      <c r="N26" s="38" t="s">
        <v>36</v>
      </c>
      <c r="O26" s="38" t="s">
        <v>37</v>
      </c>
    </row>
    <row r="27" ht="15" spans="9:15">
      <c r="I27" s="41" t="s">
        <v>52</v>
      </c>
      <c r="J27" s="42" t="s">
        <v>39</v>
      </c>
      <c r="K27" s="39">
        <v>200</v>
      </c>
      <c r="L27" s="40">
        <f t="shared" ref="L27:L30" si="4">K27*1.03+1</f>
        <v>207</v>
      </c>
      <c r="M27" s="43" t="s">
        <v>40</v>
      </c>
      <c r="N27" s="41">
        <v>1597776</v>
      </c>
      <c r="O27" s="41" t="s">
        <v>53</v>
      </c>
    </row>
    <row r="28" ht="15" spans="1:15">
      <c r="A28" s="30" t="s">
        <v>54</v>
      </c>
      <c r="B28" s="30"/>
      <c r="C28" s="30"/>
      <c r="D28" s="30"/>
      <c r="E28" s="30"/>
      <c r="F28" s="30"/>
      <c r="G28" s="30"/>
      <c r="I28" s="44"/>
      <c r="J28" s="42" t="s">
        <v>44</v>
      </c>
      <c r="K28" s="39">
        <v>200</v>
      </c>
      <c r="L28" s="40">
        <f t="shared" si="4"/>
        <v>207</v>
      </c>
      <c r="M28" s="45"/>
      <c r="N28" s="44"/>
      <c r="O28" s="44"/>
    </row>
    <row r="29" ht="15" spans="9:15">
      <c r="I29" s="44"/>
      <c r="J29" s="42" t="s">
        <v>48</v>
      </c>
      <c r="K29" s="39">
        <v>200</v>
      </c>
      <c r="L29" s="40">
        <f t="shared" si="4"/>
        <v>207</v>
      </c>
      <c r="M29" s="45"/>
      <c r="N29" s="44"/>
      <c r="O29" s="44"/>
    </row>
    <row r="30" ht="15" spans="9:15">
      <c r="I30" s="46"/>
      <c r="J30" s="42" t="s">
        <v>49</v>
      </c>
      <c r="K30" s="39">
        <v>200</v>
      </c>
      <c r="L30" s="40">
        <f t="shared" si="4"/>
        <v>207</v>
      </c>
      <c r="M30" s="47"/>
      <c r="N30" s="46"/>
      <c r="O30" s="44"/>
    </row>
    <row r="31" ht="15" spans="9:15">
      <c r="I31" s="41" t="s">
        <v>52</v>
      </c>
      <c r="J31" s="42" t="s">
        <v>39</v>
      </c>
      <c r="K31" s="39">
        <v>642</v>
      </c>
      <c r="L31" s="40">
        <f>K31*1.02</f>
        <v>654.84</v>
      </c>
      <c r="M31" s="43" t="s">
        <v>45</v>
      </c>
      <c r="N31" s="41" t="s">
        <v>55</v>
      </c>
      <c r="O31" s="44"/>
    </row>
    <row r="32" ht="15" spans="9:15">
      <c r="I32" s="44"/>
      <c r="J32" s="42" t="s">
        <v>44</v>
      </c>
      <c r="K32" s="39">
        <v>1284</v>
      </c>
      <c r="L32" s="40">
        <f t="shared" ref="L32:L34" si="5">K32*1.01</f>
        <v>1296.84</v>
      </c>
      <c r="M32" s="45"/>
      <c r="N32" s="44"/>
      <c r="O32" s="44"/>
    </row>
    <row r="33" ht="15" spans="9:15">
      <c r="I33" s="44"/>
      <c r="J33" s="42" t="s">
        <v>48</v>
      </c>
      <c r="K33" s="39">
        <v>1284</v>
      </c>
      <c r="L33" s="40">
        <f t="shared" si="5"/>
        <v>1296.84</v>
      </c>
      <c r="M33" s="45"/>
      <c r="N33" s="44"/>
      <c r="O33" s="44"/>
    </row>
    <row r="34" ht="15" spans="9:15">
      <c r="I34" s="46"/>
      <c r="J34" s="42" t="s">
        <v>49</v>
      </c>
      <c r="K34" s="39">
        <v>1284</v>
      </c>
      <c r="L34" s="40">
        <f t="shared" si="5"/>
        <v>1296.84</v>
      </c>
      <c r="M34" s="47"/>
      <c r="N34" s="46"/>
      <c r="O34" s="46"/>
    </row>
    <row r="35" spans="9:15">
      <c r="I35" s="38" t="s">
        <v>32</v>
      </c>
      <c r="J35" s="38"/>
      <c r="K35" s="39">
        <f>SUM(K27:K34)</f>
        <v>5294</v>
      </c>
      <c r="L35" s="40">
        <f>SUM(L27:L34)</f>
        <v>5373.36</v>
      </c>
      <c r="M35" s="38"/>
      <c r="N35" s="38"/>
      <c r="O35" s="38"/>
    </row>
    <row r="38" spans="9:15">
      <c r="I38" s="30" t="s">
        <v>56</v>
      </c>
      <c r="J38" s="30"/>
      <c r="K38" s="30"/>
      <c r="L38" s="30"/>
      <c r="M38" s="30"/>
      <c r="N38" s="30"/>
      <c r="O38" s="30"/>
    </row>
  </sheetData>
  <mergeCells count="34">
    <mergeCell ref="A1:K1"/>
    <mergeCell ref="A2:D2"/>
    <mergeCell ref="E2:K2"/>
    <mergeCell ref="A28:G28"/>
    <mergeCell ref="I38:O38"/>
    <mergeCell ref="A8:A10"/>
    <mergeCell ref="A15:A19"/>
    <mergeCell ref="A20:A24"/>
    <mergeCell ref="B8:B10"/>
    <mergeCell ref="C8:C10"/>
    <mergeCell ref="E15:E19"/>
    <mergeCell ref="E20:E24"/>
    <mergeCell ref="F15:F19"/>
    <mergeCell ref="F20:F24"/>
    <mergeCell ref="G15:G24"/>
    <mergeCell ref="H9:H10"/>
    <mergeCell ref="I15:I18"/>
    <mergeCell ref="I19:I22"/>
    <mergeCell ref="I27:I30"/>
    <mergeCell ref="I31:I34"/>
    <mergeCell ref="J9:J10"/>
    <mergeCell ref="K9:K10"/>
    <mergeCell ref="M15:M18"/>
    <mergeCell ref="M19:M22"/>
    <mergeCell ref="M27:M30"/>
    <mergeCell ref="M31:M34"/>
    <mergeCell ref="N15:N18"/>
    <mergeCell ref="N19:N22"/>
    <mergeCell ref="N27:N30"/>
    <mergeCell ref="N31:N34"/>
    <mergeCell ref="O15:O22"/>
    <mergeCell ref="O27:O34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2025-03-14T00:31:00Z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4FC564BF1DD644C5BE648CF88C64A323_13</vt:lpwstr>
  </property>
</Properties>
</file>