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429"/>
  <workbookPr codeName="ThisWorkbook"/>
  <mc:AlternateContent xmlns:mc="http://schemas.openxmlformats.org/markup-compatibility/2006">
    <mc:Choice Requires="x15">
      <x15ac:absPath xmlns:x15ac="http://schemas.microsoft.com/office/spreadsheetml/2010/11/ac" url="J:\客户资料\其他客户\上海景颢服饰\上海睿颢服饰\2025睿颢\02-13 GA-62196 SH-62197 S25020207\"/>
    </mc:Choice>
  </mc:AlternateContent>
  <xr:revisionPtr revIDLastSave="0" documentId="13_ncr:1_{2CB4A7F0-A275-434E-80DB-0EDD81807518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纸卡20250226" sheetId="69" r:id="rId1"/>
    <sheet name="不干胶20250226" sheetId="70" r:id="rId2"/>
  </sheets>
  <externalReferences>
    <externalReference r:id="rId3"/>
  </externalReferences>
  <definedNames>
    <definedName name="Ext">[1]LUT!$G$2</definedName>
    <definedName name="Gender">[1]LUT!$I$1:$BI$1</definedName>
  </definedNames>
  <calcPr calcId="191029"/>
</workbook>
</file>

<file path=xl/calcChain.xml><?xml version="1.0" encoding="utf-8"?>
<calcChain xmlns="http://schemas.openxmlformats.org/spreadsheetml/2006/main">
  <c r="F34" i="70" l="1"/>
  <c r="F33" i="70"/>
  <c r="F32" i="70"/>
  <c r="F31" i="70"/>
  <c r="F30" i="70"/>
  <c r="F29" i="70"/>
  <c r="F28" i="70"/>
  <c r="F27" i="70"/>
  <c r="F26" i="70"/>
  <c r="F25" i="70"/>
  <c r="F24" i="70"/>
  <c r="F23" i="70"/>
  <c r="F22" i="70"/>
  <c r="L21" i="70"/>
  <c r="F21" i="70"/>
  <c r="F20" i="70"/>
  <c r="F19" i="70"/>
  <c r="F18" i="70"/>
  <c r="F17" i="70"/>
  <c r="F16" i="70"/>
  <c r="F15" i="70"/>
  <c r="F14" i="70"/>
  <c r="F13" i="70"/>
  <c r="F12" i="70"/>
  <c r="F11" i="70"/>
  <c r="F10" i="70"/>
  <c r="L9" i="70"/>
  <c r="F9" i="70"/>
  <c r="K112" i="69"/>
  <c r="I112" i="69"/>
  <c r="H112" i="69"/>
  <c r="F112" i="69"/>
  <c r="E112" i="69"/>
  <c r="D112" i="69"/>
  <c r="F111" i="69"/>
  <c r="F110" i="69"/>
  <c r="F109" i="69"/>
  <c r="F108" i="69"/>
  <c r="F107" i="69"/>
  <c r="F106" i="69"/>
  <c r="K99" i="69"/>
  <c r="I99" i="69"/>
  <c r="H99" i="69"/>
  <c r="F99" i="69"/>
  <c r="E99" i="69"/>
  <c r="D99" i="69"/>
  <c r="F98" i="69"/>
  <c r="F97" i="69"/>
  <c r="F96" i="69"/>
  <c r="F95" i="69"/>
  <c r="F94" i="69"/>
  <c r="F93" i="69"/>
  <c r="F92" i="69"/>
  <c r="F91" i="69"/>
  <c r="F90" i="69"/>
  <c r="F89" i="69"/>
  <c r="F88" i="69"/>
  <c r="F87" i="69"/>
  <c r="F86" i="69"/>
  <c r="F85" i="69"/>
  <c r="F84" i="69"/>
  <c r="F83" i="69"/>
  <c r="F82" i="69"/>
  <c r="F81" i="69"/>
  <c r="K74" i="69"/>
  <c r="I74" i="69"/>
  <c r="H74" i="69"/>
  <c r="F74" i="69"/>
  <c r="E74" i="69"/>
  <c r="D74" i="69"/>
  <c r="F73" i="69"/>
  <c r="F72" i="69"/>
  <c r="F71" i="69"/>
  <c r="F70" i="69"/>
  <c r="F69" i="69"/>
  <c r="F68" i="69"/>
  <c r="F67" i="69"/>
  <c r="K60" i="69"/>
  <c r="I60" i="69"/>
  <c r="H60" i="69"/>
  <c r="F60" i="69"/>
  <c r="E60" i="69"/>
  <c r="D60" i="69"/>
  <c r="F59" i="69"/>
  <c r="F58" i="69"/>
  <c r="F57" i="69"/>
  <c r="F56" i="69"/>
  <c r="F55" i="69"/>
  <c r="F54" i="69"/>
  <c r="K47" i="69"/>
  <c r="I47" i="69"/>
  <c r="H47" i="69"/>
  <c r="F47" i="69"/>
  <c r="E47" i="69"/>
  <c r="D47" i="69"/>
  <c r="F46" i="69"/>
  <c r="F45" i="69"/>
  <c r="K38" i="69"/>
  <c r="I38" i="69"/>
  <c r="H38" i="69"/>
  <c r="F38" i="69"/>
  <c r="E38" i="69"/>
  <c r="D38" i="69"/>
  <c r="F37" i="69"/>
  <c r="F36" i="69"/>
  <c r="F35" i="69"/>
  <c r="F34" i="69"/>
  <c r="K27" i="69"/>
  <c r="I27" i="69"/>
  <c r="H27" i="69"/>
  <c r="F27" i="69"/>
  <c r="E27" i="69"/>
  <c r="D27" i="69"/>
  <c r="F26" i="69"/>
  <c r="K19" i="69"/>
  <c r="I19" i="69"/>
  <c r="H19" i="69"/>
  <c r="F19" i="69"/>
  <c r="E19" i="69"/>
  <c r="D19" i="69"/>
  <c r="F18" i="69"/>
  <c r="K11" i="69"/>
  <c r="I11" i="69"/>
  <c r="H11" i="69"/>
  <c r="F11" i="69"/>
  <c r="E11" i="69"/>
  <c r="D11" i="69"/>
  <c r="F10" i="69"/>
  <c r="F9" i="69"/>
  <c r="F8" i="69"/>
  <c r="F7" i="69"/>
</calcChain>
</file>

<file path=xl/sharedStrings.xml><?xml version="1.0" encoding="utf-8"?>
<sst xmlns="http://schemas.openxmlformats.org/spreadsheetml/2006/main" count="438" uniqueCount="119">
  <si>
    <t>上 海 汭 珩 发  货  清  单</t>
  </si>
  <si>
    <t>（ruiheng Packaging Delivery List）</t>
  </si>
  <si>
    <t>Shipping Date 发货日期:</t>
  </si>
  <si>
    <r>
      <rPr>
        <b/>
        <sz val="15"/>
        <color indexed="8"/>
        <rFont val="宋体"/>
        <charset val="134"/>
      </rPr>
      <t>快递单号</t>
    </r>
    <r>
      <rPr>
        <b/>
        <sz val="15"/>
        <color indexed="8"/>
        <rFont val="Calibri"/>
        <family val="2"/>
      </rPr>
      <t>:</t>
    </r>
  </si>
  <si>
    <t>ORDER NR</t>
  </si>
  <si>
    <t>Item Code</t>
  </si>
  <si>
    <t>ARTICLE</t>
  </si>
  <si>
    <t>PRODUCT DESCRIPTION</t>
  </si>
  <si>
    <t>Order Qty</t>
  </si>
  <si>
    <t>Back-up Qty</t>
  </si>
  <si>
    <t>Total Qty</t>
  </si>
  <si>
    <t>Carton #/Total</t>
  </si>
  <si>
    <t>Net Weight (kg)</t>
  </si>
  <si>
    <t>Gross Weight (kg)</t>
  </si>
  <si>
    <t xml:space="preserve">Carton Size(CM) </t>
  </si>
  <si>
    <t>CBM</t>
  </si>
  <si>
    <t>REMARK</t>
  </si>
  <si>
    <t>订单号</t>
  </si>
  <si>
    <t>产品型号</t>
  </si>
  <si>
    <t>客户单号</t>
  </si>
  <si>
    <t>(产品描述)</t>
  </si>
  <si>
    <t>订单数</t>
  </si>
  <si>
    <t>备品数</t>
  </si>
  <si>
    <t>总实发数</t>
  </si>
  <si>
    <t>总箱数/箱号</t>
  </si>
  <si>
    <r>
      <rPr>
        <b/>
        <sz val="10"/>
        <rFont val="宋体"/>
        <charset val="134"/>
      </rPr>
      <t>净重
（公斤</t>
    </r>
    <r>
      <rPr>
        <b/>
        <sz val="10"/>
        <rFont val="Calibri"/>
        <family val="2"/>
      </rPr>
      <t>)</t>
    </r>
  </si>
  <si>
    <r>
      <rPr>
        <b/>
        <sz val="10"/>
        <rFont val="宋体"/>
        <charset val="134"/>
      </rPr>
      <t>毛重
（公斤</t>
    </r>
    <r>
      <rPr>
        <b/>
        <sz val="10"/>
        <rFont val="Calibri"/>
        <family val="2"/>
      </rPr>
      <t>)</t>
    </r>
  </si>
  <si>
    <t>箱子尺寸（CM)</t>
  </si>
  <si>
    <t>体积(立方米）</t>
  </si>
  <si>
    <t>备注</t>
  </si>
  <si>
    <t>GE/12/M13677</t>
  </si>
  <si>
    <t>0-6</t>
  </si>
  <si>
    <t>1/1</t>
  </si>
  <si>
    <t>合计：</t>
  </si>
  <si>
    <t>6-12</t>
  </si>
  <si>
    <t>12-24</t>
  </si>
  <si>
    <t>9-12</t>
  </si>
  <si>
    <t>1/7</t>
  </si>
  <si>
    <t>2/7</t>
  </si>
  <si>
    <t>3/7</t>
  </si>
  <si>
    <t>4/7</t>
  </si>
  <si>
    <t>5/7</t>
  </si>
  <si>
    <t>6/7</t>
  </si>
  <si>
    <t>7/7</t>
  </si>
  <si>
    <t>1/2</t>
  </si>
  <si>
    <t>50*30*26</t>
  </si>
  <si>
    <t>2/2</t>
  </si>
  <si>
    <t>1/4</t>
  </si>
  <si>
    <t>2/4</t>
  </si>
  <si>
    <t>3/4</t>
  </si>
  <si>
    <t>4/4</t>
  </si>
  <si>
    <t>1/6</t>
  </si>
  <si>
    <t>2/6</t>
  </si>
  <si>
    <t>3/6</t>
  </si>
  <si>
    <t>4/6</t>
  </si>
  <si>
    <t>5/6</t>
  </si>
  <si>
    <t>6/6</t>
  </si>
  <si>
    <t>Carton Size(CM)</t>
  </si>
  <si>
    <t>50*30*15</t>
  </si>
  <si>
    <t>50*30*20</t>
  </si>
  <si>
    <t>2-3</t>
  </si>
  <si>
    <t>3-4</t>
  </si>
  <si>
    <t>5-6</t>
  </si>
  <si>
    <t>7-8</t>
  </si>
  <si>
    <t>9-10</t>
  </si>
  <si>
    <t>11-12</t>
  </si>
  <si>
    <t>13-14</t>
  </si>
  <si>
    <t>FFB/23/M14456G</t>
  </si>
  <si>
    <t>KU/23/M10295G</t>
  </si>
  <si>
    <t>N/B</t>
  </si>
  <si>
    <t>6-8H</t>
  </si>
  <si>
    <t>12H-3</t>
  </si>
  <si>
    <t>4-5H</t>
  </si>
  <si>
    <t>S25020207</t>
  </si>
  <si>
    <t>GA-62196</t>
  </si>
  <si>
    <t>GA-62196 (GA25-0064-01-04 05) Rider</t>
  </si>
  <si>
    <t>GA-62196 (GA25-0064-02-04 05) Rider</t>
  </si>
  <si>
    <t>KU/21/M14907G</t>
  </si>
  <si>
    <t>50*30*12</t>
  </si>
  <si>
    <t>GA-62196 (GA25-0112-01-04) Wrap band</t>
  </si>
  <si>
    <t>SH-62197</t>
  </si>
  <si>
    <t>SH-62197 (H25-0113-01-02 03,0115-01-04GA) Wrap band</t>
  </si>
  <si>
    <t>30*20*15</t>
  </si>
  <si>
    <t>KU/21/M14908G</t>
  </si>
  <si>
    <t>50*30*10</t>
  </si>
  <si>
    <t>SH-62197 (H25-0075-01-04,0076-01-03 04GA)Wrap band</t>
  </si>
  <si>
    <t>1/18</t>
  </si>
  <si>
    <t>GA-62196 (GA25-0101-01-02 03 04 05,0102-01-03) Rider</t>
  </si>
  <si>
    <t>2/18</t>
  </si>
  <si>
    <t>3/18</t>
  </si>
  <si>
    <t>4/18</t>
  </si>
  <si>
    <t>5/18</t>
  </si>
  <si>
    <t>6/18</t>
  </si>
  <si>
    <t>7/18</t>
  </si>
  <si>
    <t>8/18</t>
  </si>
  <si>
    <t>9/18</t>
  </si>
  <si>
    <t>10/18</t>
  </si>
  <si>
    <t>11/18</t>
  </si>
  <si>
    <t>12/18</t>
  </si>
  <si>
    <t>13/18</t>
  </si>
  <si>
    <t>14/18</t>
  </si>
  <si>
    <t>15/18</t>
  </si>
  <si>
    <t>16/18</t>
  </si>
  <si>
    <t>17/18</t>
  </si>
  <si>
    <t>18/18</t>
  </si>
  <si>
    <t>SH-62197 (H25-0132-01-01 02GA) Rider</t>
  </si>
  <si>
    <t xml:space="preserve">S25020142 </t>
  </si>
  <si>
    <t>SH-62190 (H25-0132-01-01 02GA)尺码贴纸</t>
  </si>
  <si>
    <t>35*25*15</t>
  </si>
  <si>
    <t>SH-62190 (H25-0075-01-04,0076-01-03 04GA)尺码贴纸</t>
  </si>
  <si>
    <t>18/24</t>
  </si>
  <si>
    <t>SH-62190 (H25-0075-01-04,0076-01-03 04,0113-01-02 03,0115-01-04)尺码贴纸</t>
  </si>
  <si>
    <t>SH-62190 (H25-0075-01-04,0076-01-03 04,0113-01-02 03,0115-01-04GA)尺码贴纸</t>
  </si>
  <si>
    <t>SH-62190 (GA25-0113-01-02 03,0115-01-04GA)尺码贴纸</t>
  </si>
  <si>
    <t>GA-62189 (GA25-0101-01-02 03 04 05,0102-01-03)尺码贴纸</t>
  </si>
  <si>
    <t>35*25*17</t>
  </si>
  <si>
    <t>GA-62189 (GA25-0064-01-04 02,0064-02-04 05,GA25-0112-01-04)尺码贴纸</t>
  </si>
  <si>
    <t>GA-62189 (GA25-0118-01-02,GA25-0112-01-04)尺码贴纸</t>
  </si>
  <si>
    <t>壹米滴答 110007576857</t>
    <phoneticPr fontId="1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</si>
</sst>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_);[Red]\(0\)"/>
    <numFmt numFmtId="177" formatCode="#,##0_ "/>
    <numFmt numFmtId="178" formatCode="0.00_);[Red]\(0.00\)"/>
  </numFmts>
  <fonts count="19" x14ac:knownFonts="1">
    <font>
      <sz val="11"/>
      <color theme="1"/>
      <name val="宋体"/>
      <charset val="134"/>
      <scheme val="minor"/>
    </font>
    <font>
      <b/>
      <sz val="20"/>
      <color rgb="FF000000"/>
      <name val="宋体"/>
      <charset val="134"/>
    </font>
    <font>
      <b/>
      <sz val="20"/>
      <color indexed="8"/>
      <name val="Calibri"/>
      <family val="2"/>
    </font>
    <font>
      <b/>
      <sz val="11"/>
      <color indexed="8"/>
      <name val="Calibri"/>
      <family val="2"/>
    </font>
    <font>
      <b/>
      <sz val="11"/>
      <color indexed="10"/>
      <name val="Calibri"/>
      <family val="2"/>
    </font>
    <font>
      <b/>
      <sz val="15"/>
      <color indexed="8"/>
      <name val="宋体"/>
      <charset val="134"/>
    </font>
    <font>
      <b/>
      <sz val="15"/>
      <color indexed="8"/>
      <name val="Calibri"/>
      <family val="2"/>
    </font>
    <font>
      <b/>
      <sz val="11"/>
      <color indexed="30"/>
      <name val="宋体"/>
      <charset val="134"/>
    </font>
    <font>
      <b/>
      <sz val="10"/>
      <color indexed="8"/>
      <name val="Calibri"/>
      <family val="2"/>
    </font>
    <font>
      <b/>
      <sz val="10"/>
      <name val="Calibri"/>
      <family val="2"/>
    </font>
    <font>
      <b/>
      <sz val="10"/>
      <name val="宋体"/>
      <charset val="134"/>
    </font>
    <font>
      <b/>
      <sz val="10"/>
      <name val="Arial Unicode MS"/>
      <charset val="134"/>
    </font>
    <font>
      <b/>
      <sz val="10"/>
      <color indexed="8"/>
      <name val="宋体"/>
      <charset val="134"/>
    </font>
    <font>
      <sz val="10"/>
      <name val="Arial"/>
      <family val="2"/>
    </font>
    <font>
      <sz val="11"/>
      <color indexed="8"/>
      <name val="Calibri"/>
      <family val="2"/>
    </font>
    <font>
      <sz val="12"/>
      <name val="宋体"/>
      <charset val="134"/>
    </font>
    <font>
      <sz val="9"/>
      <name val="Franklin Gothic Book"/>
      <family val="2"/>
    </font>
    <font>
      <sz val="9"/>
      <name val="宋体"/>
      <family val="3"/>
      <charset val="134"/>
      <scheme val="minor"/>
    </font>
    <font>
      <b/>
      <sz val="11"/>
      <color indexed="30"/>
      <name val="宋体"/>
      <family val="3"/>
      <charset val="134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9">
    <xf numFmtId="0" fontId="0" fillId="0" borderId="0">
      <alignment vertical="center"/>
    </xf>
    <xf numFmtId="0" fontId="13" fillId="0" borderId="0"/>
    <xf numFmtId="0" fontId="13" fillId="0" borderId="0"/>
    <xf numFmtId="0" fontId="13" fillId="0" borderId="0"/>
    <xf numFmtId="0" fontId="14" fillId="0" borderId="0">
      <alignment vertical="center"/>
    </xf>
    <xf numFmtId="0" fontId="14" fillId="0" borderId="0"/>
    <xf numFmtId="0" fontId="15" fillId="0" borderId="0">
      <alignment vertical="center"/>
    </xf>
    <xf numFmtId="0" fontId="15" fillId="0" borderId="0">
      <alignment vertical="center"/>
    </xf>
    <xf numFmtId="0" fontId="16" fillId="0" borderId="0"/>
  </cellStyleXfs>
  <cellXfs count="46">
    <xf numFmtId="0" fontId="0" fillId="0" borderId="0" xfId="0">
      <alignment vertical="center"/>
    </xf>
    <xf numFmtId="0" fontId="0" fillId="0" borderId="0" xfId="0" applyAlignment="1">
      <alignment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3" xfId="4" applyFont="1" applyBorder="1" applyAlignment="1">
      <alignment horizontal="center" vertical="center" wrapText="1"/>
    </xf>
    <xf numFmtId="49" fontId="9" fillId="0" borderId="3" xfId="4" applyNumberFormat="1" applyFont="1" applyBorder="1" applyAlignment="1">
      <alignment horizontal="center" vertical="center" wrapText="1"/>
    </xf>
    <xf numFmtId="176" fontId="9" fillId="0" borderId="3" xfId="4" applyNumberFormat="1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/>
    </xf>
    <xf numFmtId="0" fontId="11" fillId="0" borderId="4" xfId="4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176" fontId="11" fillId="0" borderId="4" xfId="4" applyNumberFormat="1" applyFont="1" applyBorder="1" applyAlignment="1">
      <alignment horizontal="center" vertical="center" wrapText="1"/>
    </xf>
    <xf numFmtId="176" fontId="10" fillId="0" borderId="4" xfId="4" applyNumberFormat="1" applyFont="1" applyBorder="1" applyAlignment="1">
      <alignment horizontal="center" vertical="center" wrapText="1"/>
    </xf>
    <xf numFmtId="49" fontId="10" fillId="0" borderId="4" xfId="4" applyNumberFormat="1" applyFont="1" applyBorder="1" applyAlignment="1">
      <alignment horizontal="center" vertical="center" wrapText="1"/>
    </xf>
    <xf numFmtId="0" fontId="0" fillId="0" borderId="3" xfId="0" applyBorder="1">
      <alignment vertical="center"/>
    </xf>
    <xf numFmtId="0" fontId="0" fillId="0" borderId="3" xfId="0" applyBorder="1" applyAlignment="1">
      <alignment vertical="center" wrapText="1"/>
    </xf>
    <xf numFmtId="177" fontId="9" fillId="0" borderId="3" xfId="4" applyNumberFormat="1" applyFont="1" applyBorder="1" applyAlignment="1">
      <alignment horizontal="center" vertical="center" wrapText="1"/>
    </xf>
    <xf numFmtId="178" fontId="10" fillId="0" borderId="4" xfId="4" applyNumberFormat="1" applyFont="1" applyBorder="1" applyAlignment="1">
      <alignment horizontal="center" vertical="center" wrapText="1"/>
    </xf>
    <xf numFmtId="0" fontId="10" fillId="0" borderId="4" xfId="4" applyFont="1" applyBorder="1" applyAlignment="1">
      <alignment horizontal="center" vertical="center" wrapText="1"/>
    </xf>
    <xf numFmtId="49" fontId="0" fillId="0" borderId="3" xfId="0" applyNumberFormat="1" applyBorder="1">
      <alignment vertical="center"/>
    </xf>
    <xf numFmtId="0" fontId="0" fillId="0" borderId="6" xfId="0" applyBorder="1">
      <alignment vertical="center"/>
    </xf>
    <xf numFmtId="0" fontId="0" fillId="0" borderId="3" xfId="0" quotePrefix="1" applyBorder="1">
      <alignment vertical="center"/>
    </xf>
    <xf numFmtId="0" fontId="0" fillId="2" borderId="0" xfId="0" applyFill="1">
      <alignment vertical="center"/>
    </xf>
    <xf numFmtId="0" fontId="0" fillId="2" borderId="0" xfId="0" applyFill="1" applyAlignment="1">
      <alignment horizontal="left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4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right" vertical="center"/>
    </xf>
    <xf numFmtId="14" fontId="4" fillId="0" borderId="0" xfId="0" applyNumberFormat="1" applyFont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49" fontId="18" fillId="0" borderId="1" xfId="0" applyNumberFormat="1" applyFont="1" applyBorder="1" applyAlignment="1">
      <alignment horizontal="center" vertical="center" wrapText="1"/>
    </xf>
    <xf numFmtId="49" fontId="7" fillId="0" borderId="0" xfId="0" applyNumberFormat="1" applyFont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0" fontId="5" fillId="0" borderId="0" xfId="0" applyFont="1" applyAlignment="1">
      <alignment horizontal="right" vertical="center"/>
    </xf>
    <xf numFmtId="0" fontId="6" fillId="0" borderId="0" xfId="0" applyFont="1" applyAlignment="1">
      <alignment horizontal="right" vertical="center"/>
    </xf>
    <xf numFmtId="0" fontId="2" fillId="0" borderId="0" xfId="0" applyFont="1" applyAlignment="1">
      <alignment horizontal="center" vertical="center" wrapText="1"/>
    </xf>
    <xf numFmtId="0" fontId="3" fillId="0" borderId="0" xfId="0" applyFont="1" applyAlignment="1">
      <alignment horizontal="right" vertical="center" wrapText="1"/>
    </xf>
    <xf numFmtId="49" fontId="0" fillId="0" borderId="4" xfId="0" applyNumberFormat="1" applyBorder="1" applyAlignment="1">
      <alignment horizontal="center" vertical="center"/>
    </xf>
    <xf numFmtId="49" fontId="0" fillId="0" borderId="5" xfId="0" applyNumberFormat="1" applyBorder="1" applyAlignment="1">
      <alignment horizontal="center" vertical="center"/>
    </xf>
    <xf numFmtId="49" fontId="0" fillId="0" borderId="2" xfId="0" applyNumberForma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6" fillId="0" borderId="0" xfId="0" applyFont="1" applyAlignment="1">
      <alignment horizontal="right" vertical="center" wrapText="1"/>
    </xf>
  </cellXfs>
  <cellStyles count="9">
    <cellStyle name="Normal 2" xfId="1" xr:uid="{00000000-0005-0000-0000-000031000000}"/>
    <cellStyle name="Normal 3" xfId="2" xr:uid="{00000000-0005-0000-0000-000032000000}"/>
    <cellStyle name="Normal_WALMART CANADA FINAL FORMS" xfId="3" xr:uid="{00000000-0005-0000-0000-000033000000}"/>
    <cellStyle name="常规" xfId="0" builtinId="0"/>
    <cellStyle name="常规 2" xfId="4" xr:uid="{00000000-0005-0000-0000-000034000000}"/>
    <cellStyle name="常规 2 2" xfId="5" xr:uid="{00000000-0005-0000-0000-000035000000}"/>
    <cellStyle name="常规 3" xfId="6" xr:uid="{00000000-0005-0000-0000-000036000000}"/>
    <cellStyle name="常规 4" xfId="7" xr:uid="{00000000-0005-0000-0000-000037000000}"/>
    <cellStyle name="一般_Sheet1" xfId="8" xr:uid="{00000000-0005-0000-0000-000038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247650</xdr:colOff>
      <xdr:row>77</xdr:row>
      <xdr:rowOff>104775</xdr:rowOff>
    </xdr:from>
    <xdr:to>
      <xdr:col>19</xdr:col>
      <xdr:colOff>332764</xdr:colOff>
      <xdr:row>103</xdr:row>
      <xdr:rowOff>151732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F287BD37-AC82-51BA-5E19-BD2C1CA20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10775" y="18307050"/>
          <a:ext cx="4885714" cy="534285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504825</xdr:colOff>
      <xdr:row>38</xdr:row>
      <xdr:rowOff>152400</xdr:rowOff>
    </xdr:from>
    <xdr:to>
      <xdr:col>23</xdr:col>
      <xdr:colOff>608730</xdr:colOff>
      <xdr:row>77</xdr:row>
      <xdr:rowOff>65850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FE1DDC06-6B1A-C584-B575-F8609B5D6E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63450" y="11258550"/>
          <a:ext cx="6961905" cy="660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352425</xdr:colOff>
      <xdr:row>1</xdr:row>
      <xdr:rowOff>247650</xdr:rowOff>
    </xdr:from>
    <xdr:to>
      <xdr:col>20</xdr:col>
      <xdr:colOff>437539</xdr:colOff>
      <xdr:row>20</xdr:row>
      <xdr:rowOff>304132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95E6C971-0155-4524-A849-2CAEDB0A5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211050" y="581025"/>
          <a:ext cx="4885714" cy="5342857"/>
        </a:xfrm>
        <a:prstGeom prst="rect">
          <a:avLst/>
        </a:prstGeom>
      </xdr:spPr>
    </xdr:pic>
    <xdr:clientData/>
  </xdr:twoCellAnchor>
  <xdr:twoCellAnchor editAs="oneCell">
    <xdr:from>
      <xdr:col>13</xdr:col>
      <xdr:colOff>352425</xdr:colOff>
      <xdr:row>24</xdr:row>
      <xdr:rowOff>247650</xdr:rowOff>
    </xdr:from>
    <xdr:to>
      <xdr:col>25</xdr:col>
      <xdr:colOff>122825</xdr:colOff>
      <xdr:row>33</xdr:row>
      <xdr:rowOff>47264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BB55DF6F-8F72-2312-1505-97DEF79160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211050" y="7239000"/>
          <a:ext cx="8000000" cy="288571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Kent\&#35746;&#21333;\3653%20%20%20%20Hawk%20Ray\3653-009\&#21457;&#36135;&#26126;&#32454;\Rar$DIa0.591\K20948U-HT-I%20(JB7107JR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UT"/>
      <sheetName val="SHEET 1"/>
      <sheetName val="Sample form (范例)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FF00"/>
  </sheetPr>
  <dimension ref="A1:L112"/>
  <sheetViews>
    <sheetView topLeftCell="A94" workbookViewId="0">
      <selection activeCell="D102" sqref="D102:K102"/>
    </sheetView>
  </sheetViews>
  <sheetFormatPr defaultColWidth="9" defaultRowHeight="13.5" x14ac:dyDescent="0.15"/>
  <cols>
    <col min="1" max="1" width="10.375" customWidth="1"/>
    <col min="2" max="2" width="16" customWidth="1"/>
    <col min="3" max="3" width="9.375" customWidth="1"/>
    <col min="12" max="12" width="20.375" customWidth="1"/>
  </cols>
  <sheetData>
    <row r="1" spans="1:12" ht="26.25" x14ac:dyDescent="0.15">
      <c r="A1" s="26" t="s">
        <v>1</v>
      </c>
      <c r="B1" s="27"/>
      <c r="C1" s="27"/>
      <c r="D1" s="27"/>
      <c r="E1" s="27"/>
      <c r="F1" s="27"/>
      <c r="G1" s="28"/>
      <c r="H1" s="27"/>
      <c r="I1" s="27"/>
      <c r="J1" s="27"/>
      <c r="K1" s="27"/>
      <c r="L1" s="2"/>
    </row>
    <row r="2" spans="1:12" ht="15" x14ac:dyDescent="0.15">
      <c r="A2" s="29" t="s">
        <v>2</v>
      </c>
      <c r="B2" s="29"/>
      <c r="C2" s="29"/>
      <c r="D2" s="30">
        <v>45715</v>
      </c>
      <c r="E2" s="30"/>
      <c r="F2" s="30"/>
      <c r="G2" s="31"/>
      <c r="H2" s="30"/>
      <c r="I2" s="30"/>
      <c r="J2" s="30"/>
      <c r="K2" s="30"/>
      <c r="L2" s="2"/>
    </row>
    <row r="3" spans="1:12" x14ac:dyDescent="0.15">
      <c r="A3" s="35" t="s">
        <v>3</v>
      </c>
      <c r="B3" s="36"/>
      <c r="C3" s="36"/>
      <c r="D3" s="32" t="s">
        <v>118</v>
      </c>
      <c r="E3" s="33"/>
      <c r="F3" s="33"/>
      <c r="G3" s="33"/>
      <c r="H3" s="33"/>
      <c r="I3" s="33"/>
      <c r="J3" s="33"/>
      <c r="K3" s="33"/>
      <c r="L3" s="33"/>
    </row>
    <row r="4" spans="1:12" x14ac:dyDescent="0.15">
      <c r="A4" s="36"/>
      <c r="B4" s="36"/>
      <c r="C4" s="36"/>
      <c r="D4" s="34"/>
      <c r="E4" s="33"/>
      <c r="F4" s="33"/>
      <c r="G4" s="33"/>
      <c r="H4" s="33"/>
      <c r="I4" s="33"/>
      <c r="J4" s="33"/>
      <c r="K4" s="33"/>
      <c r="L4" s="33"/>
    </row>
    <row r="5" spans="1:12" ht="25.5" x14ac:dyDescent="0.15">
      <c r="A5" s="6" t="s">
        <v>4</v>
      </c>
      <c r="B5" s="7" t="s">
        <v>5</v>
      </c>
      <c r="C5" s="8" t="s">
        <v>6</v>
      </c>
      <c r="D5" s="9" t="s">
        <v>8</v>
      </c>
      <c r="E5" s="9" t="s">
        <v>9</v>
      </c>
      <c r="F5" s="9" t="s">
        <v>10</v>
      </c>
      <c r="G5" s="8" t="s">
        <v>11</v>
      </c>
      <c r="H5" s="18" t="s">
        <v>12</v>
      </c>
      <c r="I5" s="18" t="s">
        <v>13</v>
      </c>
      <c r="J5" s="18" t="s">
        <v>57</v>
      </c>
      <c r="K5" s="18" t="s">
        <v>15</v>
      </c>
      <c r="L5" s="18" t="s">
        <v>16</v>
      </c>
    </row>
    <row r="6" spans="1:12" ht="24.75" x14ac:dyDescent="0.15">
      <c r="A6" s="10" t="s">
        <v>17</v>
      </c>
      <c r="B6" s="11" t="s">
        <v>18</v>
      </c>
      <c r="C6" s="12" t="s">
        <v>19</v>
      </c>
      <c r="D6" s="13" t="s">
        <v>21</v>
      </c>
      <c r="E6" s="14" t="s">
        <v>22</v>
      </c>
      <c r="F6" s="14" t="s">
        <v>23</v>
      </c>
      <c r="G6" s="15" t="s">
        <v>24</v>
      </c>
      <c r="H6" s="19" t="s">
        <v>25</v>
      </c>
      <c r="I6" s="19" t="s">
        <v>26</v>
      </c>
      <c r="J6" s="19" t="s">
        <v>27</v>
      </c>
      <c r="K6" s="19" t="s">
        <v>28</v>
      </c>
      <c r="L6" s="20" t="s">
        <v>29</v>
      </c>
    </row>
    <row r="7" spans="1:12" ht="40.5" x14ac:dyDescent="0.15">
      <c r="A7" s="16" t="s">
        <v>73</v>
      </c>
      <c r="B7" s="16" t="s">
        <v>67</v>
      </c>
      <c r="C7" s="16" t="s">
        <v>74</v>
      </c>
      <c r="D7" s="16">
        <v>6300</v>
      </c>
      <c r="E7" s="16"/>
      <c r="F7" s="16">
        <f>D7+E7</f>
        <v>6300</v>
      </c>
      <c r="G7" s="21" t="s">
        <v>47</v>
      </c>
      <c r="H7" s="16">
        <v>21</v>
      </c>
      <c r="I7" s="16">
        <v>22</v>
      </c>
      <c r="J7" s="16" t="s">
        <v>45</v>
      </c>
      <c r="K7" s="16">
        <v>3.9E-2</v>
      </c>
      <c r="L7" s="17" t="s">
        <v>75</v>
      </c>
    </row>
    <row r="8" spans="1:12" x14ac:dyDescent="0.15">
      <c r="D8" s="16">
        <v>6300</v>
      </c>
      <c r="E8" s="16"/>
      <c r="F8" s="16">
        <f>D8+E8</f>
        <v>6300</v>
      </c>
      <c r="G8" s="16" t="s">
        <v>48</v>
      </c>
      <c r="H8" s="16">
        <v>21</v>
      </c>
      <c r="I8" s="16">
        <v>22</v>
      </c>
      <c r="J8" s="16" t="s">
        <v>45</v>
      </c>
      <c r="K8" s="16">
        <v>3.9E-2</v>
      </c>
      <c r="L8" s="16"/>
    </row>
    <row r="9" spans="1:12" x14ac:dyDescent="0.15">
      <c r="D9" s="16">
        <v>6300</v>
      </c>
      <c r="E9" s="16"/>
      <c r="F9" s="16">
        <f>D9+E9</f>
        <v>6300</v>
      </c>
      <c r="G9" s="16" t="s">
        <v>49</v>
      </c>
      <c r="H9" s="16">
        <v>21</v>
      </c>
      <c r="I9" s="16">
        <v>22</v>
      </c>
      <c r="J9" s="16" t="s">
        <v>45</v>
      </c>
      <c r="K9" s="16">
        <v>3.9E-2</v>
      </c>
      <c r="L9" s="16"/>
    </row>
    <row r="10" spans="1:12" x14ac:dyDescent="0.15">
      <c r="D10" s="16">
        <v>1100</v>
      </c>
      <c r="E10" s="16">
        <v>400</v>
      </c>
      <c r="F10" s="16">
        <f>D10+E10</f>
        <v>1500</v>
      </c>
      <c r="G10" s="16" t="s">
        <v>50</v>
      </c>
      <c r="H10" s="16">
        <v>10</v>
      </c>
      <c r="I10" s="16">
        <v>11</v>
      </c>
      <c r="J10" s="16" t="s">
        <v>58</v>
      </c>
      <c r="K10" s="16">
        <v>2.5000000000000001E-2</v>
      </c>
      <c r="L10" s="16"/>
    </row>
    <row r="11" spans="1:12" x14ac:dyDescent="0.15">
      <c r="A11" t="s">
        <v>33</v>
      </c>
      <c r="D11">
        <f>SUM(D7:D10)</f>
        <v>20000</v>
      </c>
      <c r="E11">
        <f>SUM(E7:E10)</f>
        <v>400</v>
      </c>
      <c r="F11">
        <f>SUM(F7:F10)</f>
        <v>20400</v>
      </c>
      <c r="G11" s="25">
        <v>4</v>
      </c>
      <c r="H11">
        <f>SUM(H7:H10)</f>
        <v>73</v>
      </c>
      <c r="I11">
        <f>SUM(I7:I10)</f>
        <v>77</v>
      </c>
      <c r="K11">
        <f>SUM(K7:K10)</f>
        <v>0.14199999999999999</v>
      </c>
    </row>
    <row r="13" spans="1:12" ht="26.25" x14ac:dyDescent="0.15">
      <c r="A13" s="26" t="s">
        <v>1</v>
      </c>
      <c r="B13" s="27"/>
      <c r="C13" s="27"/>
      <c r="D13" s="27"/>
      <c r="E13" s="27"/>
      <c r="F13" s="27"/>
      <c r="G13" s="28"/>
      <c r="H13" s="27"/>
      <c r="I13" s="27"/>
      <c r="J13" s="27"/>
      <c r="K13" s="27"/>
      <c r="L13" s="2"/>
    </row>
    <row r="14" spans="1:12" ht="15" x14ac:dyDescent="0.15">
      <c r="A14" s="29" t="s">
        <v>2</v>
      </c>
      <c r="B14" s="29"/>
      <c r="C14" s="29"/>
      <c r="D14" s="30">
        <v>45715</v>
      </c>
      <c r="E14" s="30"/>
      <c r="F14" s="30"/>
      <c r="G14" s="31"/>
      <c r="H14" s="30"/>
      <c r="I14" s="30"/>
      <c r="J14" s="30"/>
      <c r="K14" s="30"/>
      <c r="L14" s="2"/>
    </row>
    <row r="15" spans="1:12" x14ac:dyDescent="0.15">
      <c r="A15" s="35" t="s">
        <v>3</v>
      </c>
      <c r="B15" s="36"/>
      <c r="C15" s="36"/>
      <c r="D15" s="32" t="s">
        <v>118</v>
      </c>
      <c r="E15" s="33"/>
      <c r="F15" s="33"/>
      <c r="G15" s="33"/>
      <c r="H15" s="33"/>
      <c r="I15" s="33"/>
      <c r="J15" s="33"/>
      <c r="K15" s="33"/>
      <c r="L15" s="33"/>
    </row>
    <row r="16" spans="1:12" x14ac:dyDescent="0.15">
      <c r="A16" s="36"/>
      <c r="B16" s="36"/>
      <c r="C16" s="36"/>
      <c r="D16" s="34"/>
      <c r="E16" s="33"/>
      <c r="F16" s="33"/>
      <c r="G16" s="33"/>
      <c r="H16" s="33"/>
      <c r="I16" s="33"/>
      <c r="J16" s="33"/>
      <c r="K16" s="33"/>
      <c r="L16" s="33"/>
    </row>
    <row r="17" spans="1:12" ht="24.75" x14ac:dyDescent="0.15">
      <c r="A17" s="10" t="s">
        <v>17</v>
      </c>
      <c r="B17" s="11" t="s">
        <v>18</v>
      </c>
      <c r="C17" s="12" t="s">
        <v>19</v>
      </c>
      <c r="D17" s="13" t="s">
        <v>21</v>
      </c>
      <c r="E17" s="14" t="s">
        <v>22</v>
      </c>
      <c r="F17" s="14" t="s">
        <v>23</v>
      </c>
      <c r="G17" s="15" t="s">
        <v>24</v>
      </c>
      <c r="H17" s="19" t="s">
        <v>25</v>
      </c>
      <c r="I17" s="19" t="s">
        <v>26</v>
      </c>
      <c r="J17" s="19" t="s">
        <v>27</v>
      </c>
      <c r="K17" s="19" t="s">
        <v>28</v>
      </c>
      <c r="L17" s="20" t="s">
        <v>29</v>
      </c>
    </row>
    <row r="18" spans="1:12" ht="40.5" x14ac:dyDescent="0.15">
      <c r="A18" s="16" t="s">
        <v>73</v>
      </c>
      <c r="B18" s="16" t="s">
        <v>67</v>
      </c>
      <c r="C18" s="16" t="s">
        <v>74</v>
      </c>
      <c r="D18" s="16">
        <v>6000</v>
      </c>
      <c r="E18" s="16">
        <v>300</v>
      </c>
      <c r="F18" s="16">
        <f>D18+E18</f>
        <v>6300</v>
      </c>
      <c r="G18" s="21" t="s">
        <v>32</v>
      </c>
      <c r="H18" s="16">
        <v>21</v>
      </c>
      <c r="I18" s="16">
        <v>22</v>
      </c>
      <c r="J18" s="16" t="s">
        <v>45</v>
      </c>
      <c r="K18" s="16">
        <v>3.9E-2</v>
      </c>
      <c r="L18" s="17" t="s">
        <v>76</v>
      </c>
    </row>
    <row r="19" spans="1:12" x14ac:dyDescent="0.15">
      <c r="A19" t="s">
        <v>33</v>
      </c>
      <c r="D19">
        <f>SUM(D18:D18)</f>
        <v>6000</v>
      </c>
      <c r="E19">
        <f>SUM(E18:E18)</f>
        <v>300</v>
      </c>
      <c r="F19">
        <f>SUM(F18:F18)</f>
        <v>6300</v>
      </c>
      <c r="G19" s="25">
        <v>1</v>
      </c>
      <c r="H19">
        <f>SUM(H18:H18)</f>
        <v>21</v>
      </c>
      <c r="I19">
        <f>SUM(I18:I18)</f>
        <v>22</v>
      </c>
      <c r="K19">
        <f>SUM(K18:K18)</f>
        <v>3.9E-2</v>
      </c>
    </row>
    <row r="21" spans="1:12" ht="26.25" x14ac:dyDescent="0.15">
      <c r="A21" s="26" t="s">
        <v>1</v>
      </c>
      <c r="B21" s="27"/>
      <c r="C21" s="27"/>
      <c r="D21" s="27"/>
      <c r="E21" s="27"/>
      <c r="F21" s="27"/>
      <c r="G21" s="28"/>
      <c r="H21" s="27"/>
      <c r="I21" s="27"/>
      <c r="J21" s="27"/>
      <c r="K21" s="27"/>
      <c r="L21" s="2"/>
    </row>
    <row r="22" spans="1:12" ht="15" x14ac:dyDescent="0.15">
      <c r="A22" s="29" t="s">
        <v>2</v>
      </c>
      <c r="B22" s="29"/>
      <c r="C22" s="29"/>
      <c r="D22" s="30">
        <v>45715</v>
      </c>
      <c r="E22" s="30"/>
      <c r="F22" s="30"/>
      <c r="G22" s="31"/>
      <c r="H22" s="30"/>
      <c r="I22" s="30"/>
      <c r="J22" s="30"/>
      <c r="K22" s="30"/>
      <c r="L22" s="2"/>
    </row>
    <row r="23" spans="1:12" x14ac:dyDescent="0.15">
      <c r="A23" s="35" t="s">
        <v>3</v>
      </c>
      <c r="B23" s="36"/>
      <c r="C23" s="36"/>
      <c r="D23" s="32" t="s">
        <v>118</v>
      </c>
      <c r="E23" s="33"/>
      <c r="F23" s="33"/>
      <c r="G23" s="33"/>
      <c r="H23" s="33"/>
      <c r="I23" s="33"/>
      <c r="J23" s="33"/>
      <c r="K23" s="33"/>
      <c r="L23" s="33"/>
    </row>
    <row r="24" spans="1:12" x14ac:dyDescent="0.15">
      <c r="A24" s="36"/>
      <c r="B24" s="36"/>
      <c r="C24" s="36"/>
      <c r="D24" s="34"/>
      <c r="E24" s="33"/>
      <c r="F24" s="33"/>
      <c r="G24" s="33"/>
      <c r="H24" s="33"/>
      <c r="I24" s="33"/>
      <c r="J24" s="33"/>
      <c r="K24" s="33"/>
      <c r="L24" s="33"/>
    </row>
    <row r="25" spans="1:12" ht="24.75" x14ac:dyDescent="0.15">
      <c r="A25" s="10" t="s">
        <v>17</v>
      </c>
      <c r="B25" s="11" t="s">
        <v>18</v>
      </c>
      <c r="C25" s="12" t="s">
        <v>19</v>
      </c>
      <c r="D25" s="13" t="s">
        <v>21</v>
      </c>
      <c r="E25" s="14" t="s">
        <v>22</v>
      </c>
      <c r="F25" s="14" t="s">
        <v>23</v>
      </c>
      <c r="G25" s="15" t="s">
        <v>24</v>
      </c>
      <c r="H25" s="19" t="s">
        <v>25</v>
      </c>
      <c r="I25" s="19" t="s">
        <v>26</v>
      </c>
      <c r="J25" s="19" t="s">
        <v>27</v>
      </c>
      <c r="K25" s="19" t="s">
        <v>28</v>
      </c>
      <c r="L25" s="20" t="s">
        <v>29</v>
      </c>
    </row>
    <row r="26" spans="1:12" ht="40.5" x14ac:dyDescent="0.15">
      <c r="A26" s="16" t="s">
        <v>73</v>
      </c>
      <c r="B26" s="16" t="s">
        <v>77</v>
      </c>
      <c r="C26" s="16" t="s">
        <v>74</v>
      </c>
      <c r="D26" s="16">
        <v>1000</v>
      </c>
      <c r="E26" s="16">
        <v>100</v>
      </c>
      <c r="F26" s="16">
        <f>D26+E26</f>
        <v>1100</v>
      </c>
      <c r="G26" s="21" t="s">
        <v>32</v>
      </c>
      <c r="H26" s="16">
        <v>9</v>
      </c>
      <c r="I26" s="16">
        <v>10</v>
      </c>
      <c r="J26" s="16" t="s">
        <v>78</v>
      </c>
      <c r="K26" s="16">
        <v>0.02</v>
      </c>
      <c r="L26" s="17" t="s">
        <v>79</v>
      </c>
    </row>
    <row r="27" spans="1:12" x14ac:dyDescent="0.15">
      <c r="A27" t="s">
        <v>33</v>
      </c>
      <c r="D27">
        <f>SUM(D26:D26)</f>
        <v>1000</v>
      </c>
      <c r="E27">
        <f>SUM(E26:E26)</f>
        <v>100</v>
      </c>
      <c r="F27">
        <f>SUM(F26:F26)</f>
        <v>1100</v>
      </c>
      <c r="G27" s="25">
        <v>1</v>
      </c>
      <c r="H27">
        <f>SUM(H26:H26)</f>
        <v>9</v>
      </c>
      <c r="I27">
        <f>SUM(I26:I26)</f>
        <v>10</v>
      </c>
      <c r="K27">
        <f>SUM(K26:K26)</f>
        <v>0.02</v>
      </c>
    </row>
    <row r="29" spans="1:12" ht="26.25" x14ac:dyDescent="0.15">
      <c r="A29" s="26" t="s">
        <v>1</v>
      </c>
      <c r="B29" s="27"/>
      <c r="C29" s="27"/>
      <c r="D29" s="27"/>
      <c r="E29" s="27"/>
      <c r="F29" s="27"/>
      <c r="G29" s="28"/>
      <c r="H29" s="27"/>
      <c r="I29" s="27"/>
      <c r="J29" s="27"/>
      <c r="K29" s="27"/>
      <c r="L29" s="2"/>
    </row>
    <row r="30" spans="1:12" ht="15" x14ac:dyDescent="0.15">
      <c r="A30" s="29" t="s">
        <v>2</v>
      </c>
      <c r="B30" s="29"/>
      <c r="C30" s="29"/>
      <c r="D30" s="30">
        <v>45715</v>
      </c>
      <c r="E30" s="30"/>
      <c r="F30" s="30"/>
      <c r="G30" s="31"/>
      <c r="H30" s="30"/>
      <c r="I30" s="30"/>
      <c r="J30" s="30"/>
      <c r="K30" s="30"/>
      <c r="L30" s="2"/>
    </row>
    <row r="31" spans="1:12" x14ac:dyDescent="0.15">
      <c r="A31" s="35" t="s">
        <v>3</v>
      </c>
      <c r="B31" s="36"/>
      <c r="C31" s="36"/>
      <c r="D31" s="32" t="s">
        <v>118</v>
      </c>
      <c r="E31" s="33"/>
      <c r="F31" s="33"/>
      <c r="G31" s="33"/>
      <c r="H31" s="33"/>
      <c r="I31" s="33"/>
      <c r="J31" s="33"/>
      <c r="K31" s="33"/>
      <c r="L31" s="33"/>
    </row>
    <row r="32" spans="1:12" x14ac:dyDescent="0.15">
      <c r="A32" s="36"/>
      <c r="B32" s="36"/>
      <c r="C32" s="36"/>
      <c r="D32" s="34"/>
      <c r="E32" s="33"/>
      <c r="F32" s="33"/>
      <c r="G32" s="33"/>
      <c r="H32" s="33"/>
      <c r="I32" s="33"/>
      <c r="J32" s="33"/>
      <c r="K32" s="33"/>
      <c r="L32" s="33"/>
    </row>
    <row r="33" spans="1:12" ht="24.75" x14ac:dyDescent="0.15">
      <c r="A33" s="10" t="s">
        <v>17</v>
      </c>
      <c r="B33" s="11" t="s">
        <v>18</v>
      </c>
      <c r="C33" s="12" t="s">
        <v>19</v>
      </c>
      <c r="D33" s="13" t="s">
        <v>21</v>
      </c>
      <c r="E33" s="14" t="s">
        <v>22</v>
      </c>
      <c r="F33" s="14" t="s">
        <v>23</v>
      </c>
      <c r="G33" s="15" t="s">
        <v>24</v>
      </c>
      <c r="H33" s="19" t="s">
        <v>25</v>
      </c>
      <c r="I33" s="19" t="s">
        <v>26</v>
      </c>
      <c r="J33" s="19" t="s">
        <v>27</v>
      </c>
      <c r="K33" s="19" t="s">
        <v>28</v>
      </c>
      <c r="L33" s="20" t="s">
        <v>29</v>
      </c>
    </row>
    <row r="34" spans="1:12" ht="40.5" x14ac:dyDescent="0.15">
      <c r="A34" s="16" t="s">
        <v>73</v>
      </c>
      <c r="B34" s="16" t="s">
        <v>77</v>
      </c>
      <c r="C34" s="16" t="s">
        <v>80</v>
      </c>
      <c r="D34" s="16">
        <v>2500</v>
      </c>
      <c r="E34" s="16"/>
      <c r="F34" s="16">
        <f t="shared" ref="F34:F37" si="0">D34+E34</f>
        <v>2500</v>
      </c>
      <c r="G34" s="21" t="s">
        <v>47</v>
      </c>
      <c r="H34" s="16">
        <v>15.1</v>
      </c>
      <c r="I34" s="16">
        <v>16.100000000000001</v>
      </c>
      <c r="J34" s="16" t="s">
        <v>45</v>
      </c>
      <c r="K34" s="16">
        <v>3.9E-2</v>
      </c>
      <c r="L34" s="17" t="s">
        <v>81</v>
      </c>
    </row>
    <row r="35" spans="1:12" x14ac:dyDescent="0.15">
      <c r="D35" s="16">
        <v>2500</v>
      </c>
      <c r="E35" s="16"/>
      <c r="F35" s="16">
        <f t="shared" si="0"/>
        <v>2500</v>
      </c>
      <c r="G35" s="16" t="s">
        <v>48</v>
      </c>
      <c r="H35" s="16">
        <v>15.1</v>
      </c>
      <c r="I35" s="16">
        <v>16.100000000000001</v>
      </c>
      <c r="J35" s="16" t="s">
        <v>45</v>
      </c>
      <c r="K35" s="16">
        <v>3.9E-2</v>
      </c>
      <c r="L35" s="16"/>
    </row>
    <row r="36" spans="1:12" x14ac:dyDescent="0.15">
      <c r="D36" s="16">
        <v>2500</v>
      </c>
      <c r="E36" s="16"/>
      <c r="F36" s="16">
        <f t="shared" si="0"/>
        <v>2500</v>
      </c>
      <c r="G36" s="16" t="s">
        <v>49</v>
      </c>
      <c r="H36" s="16">
        <v>15.1</v>
      </c>
      <c r="I36" s="16">
        <v>16.100000000000001</v>
      </c>
      <c r="J36" s="16" t="s">
        <v>45</v>
      </c>
      <c r="K36" s="16">
        <v>3.9E-2</v>
      </c>
      <c r="L36" s="16"/>
    </row>
    <row r="37" spans="1:12" x14ac:dyDescent="0.15">
      <c r="D37" s="16">
        <v>450</v>
      </c>
      <c r="E37" s="16">
        <v>200</v>
      </c>
      <c r="F37" s="16">
        <f t="shared" si="0"/>
        <v>650</v>
      </c>
      <c r="G37" s="16" t="s">
        <v>50</v>
      </c>
      <c r="H37" s="16">
        <v>5</v>
      </c>
      <c r="I37" s="16">
        <v>6</v>
      </c>
      <c r="J37" s="16" t="s">
        <v>82</v>
      </c>
      <c r="K37" s="16">
        <v>0.01</v>
      </c>
      <c r="L37" s="16"/>
    </row>
    <row r="38" spans="1:12" x14ac:dyDescent="0.15">
      <c r="A38" t="s">
        <v>33</v>
      </c>
      <c r="D38">
        <f>SUM(D34:D37)</f>
        <v>7950</v>
      </c>
      <c r="E38">
        <f>SUM(E34:E37)</f>
        <v>200</v>
      </c>
      <c r="F38">
        <f>SUM(F34:F37)</f>
        <v>8150</v>
      </c>
      <c r="G38" s="25">
        <v>4</v>
      </c>
      <c r="H38">
        <f>SUM(H34:H37)</f>
        <v>50.3</v>
      </c>
      <c r="I38">
        <f>SUM(I34:I37)</f>
        <v>54.3</v>
      </c>
      <c r="K38">
        <f>SUM(K34:K37)</f>
        <v>0.127</v>
      </c>
    </row>
    <row r="40" spans="1:12" ht="26.25" x14ac:dyDescent="0.15">
      <c r="A40" s="26" t="s">
        <v>1</v>
      </c>
      <c r="B40" s="27"/>
      <c r="C40" s="27"/>
      <c r="D40" s="27"/>
      <c r="E40" s="27"/>
      <c r="F40" s="27"/>
      <c r="G40" s="28"/>
      <c r="H40" s="27"/>
      <c r="I40" s="27"/>
      <c r="J40" s="27"/>
      <c r="K40" s="27"/>
      <c r="L40" s="2"/>
    </row>
    <row r="41" spans="1:12" ht="15" x14ac:dyDescent="0.15">
      <c r="A41" s="29" t="s">
        <v>2</v>
      </c>
      <c r="B41" s="29"/>
      <c r="C41" s="29"/>
      <c r="D41" s="30">
        <v>45715</v>
      </c>
      <c r="E41" s="30"/>
      <c r="F41" s="30"/>
      <c r="G41" s="31"/>
      <c r="H41" s="30"/>
      <c r="I41" s="30"/>
      <c r="J41" s="30"/>
      <c r="K41" s="30"/>
      <c r="L41" s="2"/>
    </row>
    <row r="42" spans="1:12" x14ac:dyDescent="0.15">
      <c r="A42" s="35" t="s">
        <v>3</v>
      </c>
      <c r="B42" s="36"/>
      <c r="C42" s="36"/>
      <c r="D42" s="32" t="s">
        <v>118</v>
      </c>
      <c r="E42" s="33"/>
      <c r="F42" s="33"/>
      <c r="G42" s="33"/>
      <c r="H42" s="33"/>
      <c r="I42" s="33"/>
      <c r="J42" s="33"/>
      <c r="K42" s="33"/>
      <c r="L42" s="33"/>
    </row>
    <row r="43" spans="1:12" x14ac:dyDescent="0.15">
      <c r="A43" s="36"/>
      <c r="B43" s="36"/>
      <c r="C43" s="36"/>
      <c r="D43" s="34"/>
      <c r="E43" s="33"/>
      <c r="F43" s="33"/>
      <c r="G43" s="33"/>
      <c r="H43" s="33"/>
      <c r="I43" s="33"/>
      <c r="J43" s="33"/>
      <c r="K43" s="33"/>
      <c r="L43" s="33"/>
    </row>
    <row r="44" spans="1:12" ht="24.75" x14ac:dyDescent="0.15">
      <c r="A44" s="10" t="s">
        <v>17</v>
      </c>
      <c r="B44" s="11" t="s">
        <v>18</v>
      </c>
      <c r="C44" s="12" t="s">
        <v>19</v>
      </c>
      <c r="D44" s="13" t="s">
        <v>21</v>
      </c>
      <c r="E44" s="14" t="s">
        <v>22</v>
      </c>
      <c r="F44" s="14" t="s">
        <v>23</v>
      </c>
      <c r="G44" s="15" t="s">
        <v>24</v>
      </c>
      <c r="H44" s="19" t="s">
        <v>25</v>
      </c>
      <c r="I44" s="19" t="s">
        <v>26</v>
      </c>
      <c r="J44" s="19" t="s">
        <v>27</v>
      </c>
      <c r="K44" s="19" t="s">
        <v>28</v>
      </c>
      <c r="L44" s="20" t="s">
        <v>29</v>
      </c>
    </row>
    <row r="45" spans="1:12" ht="40.5" x14ac:dyDescent="0.15">
      <c r="A45" s="16" t="s">
        <v>73</v>
      </c>
      <c r="B45" s="16" t="s">
        <v>83</v>
      </c>
      <c r="C45" s="16" t="s">
        <v>74</v>
      </c>
      <c r="D45" s="16">
        <v>3000</v>
      </c>
      <c r="E45" s="16"/>
      <c r="F45" s="16">
        <f>D45+E45</f>
        <v>3000</v>
      </c>
      <c r="G45" s="21" t="s">
        <v>44</v>
      </c>
      <c r="H45" s="16">
        <v>18.3</v>
      </c>
      <c r="I45" s="16">
        <v>19.3</v>
      </c>
      <c r="J45" s="16" t="s">
        <v>45</v>
      </c>
      <c r="K45" s="16">
        <v>3.9E-2</v>
      </c>
      <c r="L45" s="17" t="s">
        <v>79</v>
      </c>
    </row>
    <row r="46" spans="1:12" x14ac:dyDescent="0.15">
      <c r="D46" s="16">
        <v>1000</v>
      </c>
      <c r="E46" s="16">
        <v>100</v>
      </c>
      <c r="F46" s="16">
        <f>D46+E46</f>
        <v>1100</v>
      </c>
      <c r="G46" s="21" t="s">
        <v>46</v>
      </c>
      <c r="H46" s="16">
        <v>7</v>
      </c>
      <c r="I46" s="16">
        <v>8</v>
      </c>
      <c r="J46" s="16" t="s">
        <v>84</v>
      </c>
      <c r="K46" s="16">
        <v>1.4999999999999999E-2</v>
      </c>
      <c r="L46" s="16"/>
    </row>
    <row r="47" spans="1:12" x14ac:dyDescent="0.15">
      <c r="A47" t="s">
        <v>33</v>
      </c>
      <c r="D47">
        <f>SUM(D45:D46)</f>
        <v>4000</v>
      </c>
      <c r="E47">
        <f>SUM(E45:E46)</f>
        <v>100</v>
      </c>
      <c r="F47">
        <f>SUM(F45:F46)</f>
        <v>4100</v>
      </c>
      <c r="G47" s="25">
        <v>2</v>
      </c>
      <c r="H47">
        <f>SUM(H45:H46)</f>
        <v>25.3</v>
      </c>
      <c r="I47">
        <f>SUM(I45:I46)</f>
        <v>27.3</v>
      </c>
      <c r="K47">
        <f>SUM(K45:K46)</f>
        <v>5.3999999999999999E-2</v>
      </c>
    </row>
    <row r="49" spans="1:12" ht="26.25" x14ac:dyDescent="0.15">
      <c r="A49" s="26" t="s">
        <v>1</v>
      </c>
      <c r="B49" s="27"/>
      <c r="C49" s="27"/>
      <c r="D49" s="27"/>
      <c r="E49" s="27"/>
      <c r="F49" s="27"/>
      <c r="G49" s="28"/>
      <c r="H49" s="27"/>
      <c r="I49" s="27"/>
      <c r="J49" s="27"/>
      <c r="K49" s="27"/>
      <c r="L49" s="2"/>
    </row>
    <row r="50" spans="1:12" ht="15" x14ac:dyDescent="0.15">
      <c r="A50" s="29" t="s">
        <v>2</v>
      </c>
      <c r="B50" s="29"/>
      <c r="C50" s="29"/>
      <c r="D50" s="30">
        <v>45715</v>
      </c>
      <c r="E50" s="30"/>
      <c r="F50" s="30"/>
      <c r="G50" s="31"/>
      <c r="H50" s="30"/>
      <c r="I50" s="30"/>
      <c r="J50" s="30"/>
      <c r="K50" s="30"/>
      <c r="L50" s="2"/>
    </row>
    <row r="51" spans="1:12" x14ac:dyDescent="0.15">
      <c r="A51" s="35" t="s">
        <v>3</v>
      </c>
      <c r="B51" s="36"/>
      <c r="C51" s="36"/>
      <c r="D51" s="32" t="s">
        <v>118</v>
      </c>
      <c r="E51" s="33"/>
      <c r="F51" s="33"/>
      <c r="G51" s="33"/>
      <c r="H51" s="33"/>
      <c r="I51" s="33"/>
      <c r="J51" s="33"/>
      <c r="K51" s="33"/>
      <c r="L51" s="33"/>
    </row>
    <row r="52" spans="1:12" x14ac:dyDescent="0.15">
      <c r="A52" s="36"/>
      <c r="B52" s="36"/>
      <c r="C52" s="36"/>
      <c r="D52" s="34"/>
      <c r="E52" s="33"/>
      <c r="F52" s="33"/>
      <c r="G52" s="33"/>
      <c r="H52" s="33"/>
      <c r="I52" s="33"/>
      <c r="J52" s="33"/>
      <c r="K52" s="33"/>
      <c r="L52" s="33"/>
    </row>
    <row r="53" spans="1:12" ht="24.75" x14ac:dyDescent="0.15">
      <c r="A53" s="10" t="s">
        <v>17</v>
      </c>
      <c r="B53" s="11" t="s">
        <v>18</v>
      </c>
      <c r="C53" s="12" t="s">
        <v>19</v>
      </c>
      <c r="D53" s="13" t="s">
        <v>21</v>
      </c>
      <c r="E53" s="14" t="s">
        <v>22</v>
      </c>
      <c r="F53" s="14" t="s">
        <v>23</v>
      </c>
      <c r="G53" s="15" t="s">
        <v>24</v>
      </c>
      <c r="H53" s="19" t="s">
        <v>25</v>
      </c>
      <c r="I53" s="19" t="s">
        <v>26</v>
      </c>
      <c r="J53" s="19" t="s">
        <v>27</v>
      </c>
      <c r="K53" s="19" t="s">
        <v>28</v>
      </c>
      <c r="L53" s="20" t="s">
        <v>29</v>
      </c>
    </row>
    <row r="54" spans="1:12" ht="40.5" x14ac:dyDescent="0.15">
      <c r="A54" s="16" t="s">
        <v>73</v>
      </c>
      <c r="B54" s="16" t="s">
        <v>83</v>
      </c>
      <c r="C54" s="16" t="s">
        <v>80</v>
      </c>
      <c r="D54" s="16">
        <v>3000</v>
      </c>
      <c r="E54" s="16"/>
      <c r="F54" s="16">
        <f t="shared" ref="F54:F59" si="1">D54+E54</f>
        <v>3000</v>
      </c>
      <c r="G54" s="21" t="s">
        <v>51</v>
      </c>
      <c r="H54" s="16">
        <v>18.3</v>
      </c>
      <c r="I54" s="16">
        <v>19.3</v>
      </c>
      <c r="J54" s="16" t="s">
        <v>45</v>
      </c>
      <c r="K54" s="16">
        <v>3.9E-2</v>
      </c>
      <c r="L54" s="17" t="s">
        <v>81</v>
      </c>
    </row>
    <row r="55" spans="1:12" x14ac:dyDescent="0.15">
      <c r="D55" s="16">
        <v>3000</v>
      </c>
      <c r="E55" s="16"/>
      <c r="F55" s="16">
        <f t="shared" si="1"/>
        <v>3000</v>
      </c>
      <c r="G55" s="16" t="s">
        <v>52</v>
      </c>
      <c r="H55" s="16">
        <v>18.3</v>
      </c>
      <c r="I55" s="16">
        <v>19.3</v>
      </c>
      <c r="J55" s="16" t="s">
        <v>45</v>
      </c>
      <c r="K55" s="16">
        <v>3.9E-2</v>
      </c>
      <c r="L55" s="16"/>
    </row>
    <row r="56" spans="1:12" x14ac:dyDescent="0.15">
      <c r="D56" s="16">
        <v>3000</v>
      </c>
      <c r="E56" s="16"/>
      <c r="F56" s="16">
        <f t="shared" si="1"/>
        <v>3000</v>
      </c>
      <c r="G56" s="16" t="s">
        <v>53</v>
      </c>
      <c r="H56" s="16">
        <v>18.3</v>
      </c>
      <c r="I56" s="16">
        <v>19.3</v>
      </c>
      <c r="J56" s="16" t="s">
        <v>45</v>
      </c>
      <c r="K56" s="16">
        <v>3.9E-2</v>
      </c>
      <c r="L56" s="16"/>
    </row>
    <row r="57" spans="1:12" x14ac:dyDescent="0.15">
      <c r="D57" s="16">
        <v>3000</v>
      </c>
      <c r="E57" s="16"/>
      <c r="F57" s="16">
        <f t="shared" si="1"/>
        <v>3000</v>
      </c>
      <c r="G57" s="16" t="s">
        <v>54</v>
      </c>
      <c r="H57" s="16">
        <v>18.3</v>
      </c>
      <c r="I57" s="16">
        <v>19.3</v>
      </c>
      <c r="J57" s="16" t="s">
        <v>45</v>
      </c>
      <c r="K57" s="16">
        <v>3.9E-2</v>
      </c>
      <c r="L57" s="16"/>
    </row>
    <row r="58" spans="1:12" x14ac:dyDescent="0.15">
      <c r="D58" s="16">
        <v>3000</v>
      </c>
      <c r="E58" s="16"/>
      <c r="F58" s="16">
        <f t="shared" si="1"/>
        <v>3000</v>
      </c>
      <c r="G58" s="16" t="s">
        <v>55</v>
      </c>
      <c r="H58" s="16">
        <v>18.3</v>
      </c>
      <c r="I58" s="16">
        <v>19.3</v>
      </c>
      <c r="J58" s="16" t="s">
        <v>45</v>
      </c>
      <c r="K58" s="16">
        <v>3.9E-2</v>
      </c>
      <c r="L58" s="16"/>
    </row>
    <row r="59" spans="1:12" x14ac:dyDescent="0.15">
      <c r="D59" s="16">
        <v>2050</v>
      </c>
      <c r="E59" s="16">
        <v>400</v>
      </c>
      <c r="F59" s="16">
        <f t="shared" si="1"/>
        <v>2450</v>
      </c>
      <c r="G59" s="16" t="s">
        <v>56</v>
      </c>
      <c r="H59" s="16">
        <v>15</v>
      </c>
      <c r="I59" s="16">
        <v>16</v>
      </c>
      <c r="J59" s="16" t="s">
        <v>59</v>
      </c>
      <c r="K59" s="16">
        <v>0.03</v>
      </c>
      <c r="L59" s="16"/>
    </row>
    <row r="60" spans="1:12" x14ac:dyDescent="0.15">
      <c r="A60" t="s">
        <v>33</v>
      </c>
      <c r="D60">
        <f>SUM(D54:D59)</f>
        <v>17050</v>
      </c>
      <c r="E60">
        <f>SUM(E54:E59)</f>
        <v>400</v>
      </c>
      <c r="F60">
        <f>SUM(F54:F59)</f>
        <v>17450</v>
      </c>
      <c r="G60" s="25">
        <v>6</v>
      </c>
      <c r="H60">
        <f>SUM(H54:H59)</f>
        <v>106.5</v>
      </c>
      <c r="I60">
        <f>SUM(I54:I59)</f>
        <v>112.5</v>
      </c>
      <c r="K60">
        <f>SUM(K54:K59)</f>
        <v>0.22500000000000001</v>
      </c>
    </row>
    <row r="62" spans="1:12" ht="26.25" x14ac:dyDescent="0.15">
      <c r="A62" s="26" t="s">
        <v>1</v>
      </c>
      <c r="B62" s="27"/>
      <c r="C62" s="27"/>
      <c r="D62" s="27"/>
      <c r="E62" s="27"/>
      <c r="F62" s="27"/>
      <c r="G62" s="28"/>
      <c r="H62" s="27"/>
      <c r="I62" s="27"/>
      <c r="J62" s="27"/>
      <c r="K62" s="27"/>
      <c r="L62" s="2"/>
    </row>
    <row r="63" spans="1:12" ht="15" x14ac:dyDescent="0.15">
      <c r="A63" s="29" t="s">
        <v>2</v>
      </c>
      <c r="B63" s="29"/>
      <c r="C63" s="29"/>
      <c r="D63" s="30">
        <v>45715</v>
      </c>
      <c r="E63" s="30"/>
      <c r="F63" s="30"/>
      <c r="G63" s="31"/>
      <c r="H63" s="30"/>
      <c r="I63" s="30"/>
      <c r="J63" s="30"/>
      <c r="K63" s="30"/>
      <c r="L63" s="2"/>
    </row>
    <row r="64" spans="1:12" x14ac:dyDescent="0.15">
      <c r="A64" s="35" t="s">
        <v>3</v>
      </c>
      <c r="B64" s="36"/>
      <c r="C64" s="36"/>
      <c r="D64" s="32" t="s">
        <v>118</v>
      </c>
      <c r="E64" s="33"/>
      <c r="F64" s="33"/>
      <c r="G64" s="33"/>
      <c r="H64" s="33"/>
      <c r="I64" s="33"/>
      <c r="J64" s="33"/>
      <c r="K64" s="33"/>
      <c r="L64" s="33"/>
    </row>
    <row r="65" spans="1:12" x14ac:dyDescent="0.15">
      <c r="A65" s="36"/>
      <c r="B65" s="36"/>
      <c r="C65" s="36"/>
      <c r="D65" s="34"/>
      <c r="E65" s="33"/>
      <c r="F65" s="33"/>
      <c r="G65" s="33"/>
      <c r="H65" s="33"/>
      <c r="I65" s="33"/>
      <c r="J65" s="33"/>
      <c r="K65" s="33"/>
      <c r="L65" s="33"/>
    </row>
    <row r="66" spans="1:12" ht="24.75" x14ac:dyDescent="0.15">
      <c r="A66" s="10" t="s">
        <v>17</v>
      </c>
      <c r="B66" s="11" t="s">
        <v>18</v>
      </c>
      <c r="C66" s="12" t="s">
        <v>19</v>
      </c>
      <c r="D66" s="13" t="s">
        <v>21</v>
      </c>
      <c r="E66" s="14" t="s">
        <v>22</v>
      </c>
      <c r="F66" s="14" t="s">
        <v>23</v>
      </c>
      <c r="G66" s="15" t="s">
        <v>24</v>
      </c>
      <c r="H66" s="19" t="s">
        <v>25</v>
      </c>
      <c r="I66" s="19" t="s">
        <v>26</v>
      </c>
      <c r="J66" s="19" t="s">
        <v>27</v>
      </c>
      <c r="K66" s="19" t="s">
        <v>28</v>
      </c>
      <c r="L66" s="20" t="s">
        <v>29</v>
      </c>
    </row>
    <row r="67" spans="1:12" ht="40.5" x14ac:dyDescent="0.15">
      <c r="A67" s="16" t="s">
        <v>73</v>
      </c>
      <c r="B67" s="16" t="s">
        <v>83</v>
      </c>
      <c r="C67" s="16" t="s">
        <v>80</v>
      </c>
      <c r="D67" s="16">
        <v>3000</v>
      </c>
      <c r="E67" s="16"/>
      <c r="F67" s="16">
        <f t="shared" ref="F67:F73" si="2">D67+E67</f>
        <v>3000</v>
      </c>
      <c r="G67" s="21" t="s">
        <v>37</v>
      </c>
      <c r="H67" s="16">
        <v>18.3</v>
      </c>
      <c r="I67" s="16">
        <v>19.3</v>
      </c>
      <c r="J67" s="16" t="s">
        <v>45</v>
      </c>
      <c r="K67" s="16">
        <v>3.9E-2</v>
      </c>
      <c r="L67" s="17" t="s">
        <v>85</v>
      </c>
    </row>
    <row r="68" spans="1:12" x14ac:dyDescent="0.15">
      <c r="D68" s="16">
        <v>3000</v>
      </c>
      <c r="E68" s="16"/>
      <c r="F68" s="16">
        <f t="shared" si="2"/>
        <v>3000</v>
      </c>
      <c r="G68" s="16" t="s">
        <v>38</v>
      </c>
      <c r="H68" s="16">
        <v>18.3</v>
      </c>
      <c r="I68" s="16">
        <v>19.3</v>
      </c>
      <c r="J68" s="16" t="s">
        <v>45</v>
      </c>
      <c r="K68" s="16">
        <v>3.9E-2</v>
      </c>
      <c r="L68" s="16"/>
    </row>
    <row r="69" spans="1:12" x14ac:dyDescent="0.15">
      <c r="D69" s="16">
        <v>3000</v>
      </c>
      <c r="E69" s="16"/>
      <c r="F69" s="16">
        <f t="shared" si="2"/>
        <v>3000</v>
      </c>
      <c r="G69" s="16" t="s">
        <v>39</v>
      </c>
      <c r="H69" s="16">
        <v>18.3</v>
      </c>
      <c r="I69" s="16">
        <v>19.3</v>
      </c>
      <c r="J69" s="16" t="s">
        <v>45</v>
      </c>
      <c r="K69" s="16">
        <v>3.9E-2</v>
      </c>
      <c r="L69" s="16"/>
    </row>
    <row r="70" spans="1:12" x14ac:dyDescent="0.15">
      <c r="D70" s="16">
        <v>3000</v>
      </c>
      <c r="E70" s="16"/>
      <c r="F70" s="16">
        <f t="shared" si="2"/>
        <v>3000</v>
      </c>
      <c r="G70" s="16" t="s">
        <v>40</v>
      </c>
      <c r="H70" s="16">
        <v>18.3</v>
      </c>
      <c r="I70" s="16">
        <v>19.3</v>
      </c>
      <c r="J70" s="16" t="s">
        <v>45</v>
      </c>
      <c r="K70" s="16">
        <v>3.9E-2</v>
      </c>
      <c r="L70" s="16"/>
    </row>
    <row r="71" spans="1:12" x14ac:dyDescent="0.15">
      <c r="D71" s="16">
        <v>3000</v>
      </c>
      <c r="E71" s="16"/>
      <c r="F71" s="16">
        <f t="shared" si="2"/>
        <v>3000</v>
      </c>
      <c r="G71" s="16" t="s">
        <v>41</v>
      </c>
      <c r="H71" s="16">
        <v>18.3</v>
      </c>
      <c r="I71" s="16">
        <v>19.3</v>
      </c>
      <c r="J71" s="16" t="s">
        <v>45</v>
      </c>
      <c r="K71" s="16">
        <v>3.9E-2</v>
      </c>
      <c r="L71" s="16"/>
    </row>
    <row r="72" spans="1:12" x14ac:dyDescent="0.15">
      <c r="D72" s="16">
        <v>3000</v>
      </c>
      <c r="E72" s="16"/>
      <c r="F72" s="16">
        <f t="shared" si="2"/>
        <v>3000</v>
      </c>
      <c r="G72" s="16" t="s">
        <v>42</v>
      </c>
      <c r="H72" s="16">
        <v>18.3</v>
      </c>
      <c r="I72" s="16">
        <v>19.3</v>
      </c>
      <c r="J72" s="16" t="s">
        <v>45</v>
      </c>
      <c r="K72" s="16">
        <v>3.9E-2</v>
      </c>
      <c r="L72" s="16"/>
    </row>
    <row r="73" spans="1:12" x14ac:dyDescent="0.15">
      <c r="D73" s="16">
        <v>2000</v>
      </c>
      <c r="E73" s="16">
        <v>400</v>
      </c>
      <c r="F73" s="16">
        <f t="shared" si="2"/>
        <v>2400</v>
      </c>
      <c r="G73" s="16" t="s">
        <v>43</v>
      </c>
      <c r="H73" s="16">
        <v>15</v>
      </c>
      <c r="I73" s="16">
        <v>16</v>
      </c>
      <c r="J73" s="16" t="s">
        <v>59</v>
      </c>
      <c r="K73" s="16">
        <v>0.03</v>
      </c>
      <c r="L73" s="16"/>
    </row>
    <row r="74" spans="1:12" x14ac:dyDescent="0.15">
      <c r="A74" t="s">
        <v>33</v>
      </c>
      <c r="D74">
        <f>SUM(D67:D73)</f>
        <v>20000</v>
      </c>
      <c r="E74">
        <f>SUM(E67:E73)</f>
        <v>400</v>
      </c>
      <c r="F74">
        <f>SUM(F67:F73)</f>
        <v>20400</v>
      </c>
      <c r="G74" s="25">
        <v>7</v>
      </c>
      <c r="H74">
        <f>SUM(H67:H73)</f>
        <v>124.8</v>
      </c>
      <c r="I74">
        <f>SUM(I67:I73)</f>
        <v>131.80000000000001</v>
      </c>
      <c r="K74">
        <f>SUM(K67:K73)</f>
        <v>0.26400000000000001</v>
      </c>
    </row>
    <row r="76" spans="1:12" ht="26.25" x14ac:dyDescent="0.15">
      <c r="A76" s="26" t="s">
        <v>1</v>
      </c>
      <c r="B76" s="27"/>
      <c r="C76" s="27"/>
      <c r="D76" s="27"/>
      <c r="E76" s="27"/>
      <c r="F76" s="27"/>
      <c r="G76" s="28"/>
      <c r="H76" s="27"/>
      <c r="I76" s="27"/>
      <c r="J76" s="27"/>
      <c r="K76" s="27"/>
      <c r="L76" s="2"/>
    </row>
    <row r="77" spans="1:12" ht="15" x14ac:dyDescent="0.15">
      <c r="A77" s="29" t="s">
        <v>2</v>
      </c>
      <c r="B77" s="29"/>
      <c r="C77" s="29"/>
      <c r="D77" s="30">
        <v>45715</v>
      </c>
      <c r="E77" s="30"/>
      <c r="F77" s="30"/>
      <c r="G77" s="31"/>
      <c r="H77" s="30"/>
      <c r="I77" s="30"/>
      <c r="J77" s="30"/>
      <c r="K77" s="30"/>
      <c r="L77" s="2"/>
    </row>
    <row r="78" spans="1:12" x14ac:dyDescent="0.15">
      <c r="A78" s="35" t="s">
        <v>3</v>
      </c>
      <c r="B78" s="36"/>
      <c r="C78" s="36"/>
      <c r="D78" s="32" t="s">
        <v>118</v>
      </c>
      <c r="E78" s="33"/>
      <c r="F78" s="33"/>
      <c r="G78" s="33"/>
      <c r="H78" s="33"/>
      <c r="I78" s="33"/>
      <c r="J78" s="33"/>
      <c r="K78" s="33"/>
      <c r="L78" s="33"/>
    </row>
    <row r="79" spans="1:12" x14ac:dyDescent="0.15">
      <c r="A79" s="36"/>
      <c r="B79" s="36"/>
      <c r="C79" s="36"/>
      <c r="D79" s="34"/>
      <c r="E79" s="33"/>
      <c r="F79" s="33"/>
      <c r="G79" s="33"/>
      <c r="H79" s="33"/>
      <c r="I79" s="33"/>
      <c r="J79" s="33"/>
      <c r="K79" s="33"/>
      <c r="L79" s="33"/>
    </row>
    <row r="80" spans="1:12" ht="24.75" x14ac:dyDescent="0.15">
      <c r="A80" s="10" t="s">
        <v>17</v>
      </c>
      <c r="B80" s="11" t="s">
        <v>18</v>
      </c>
      <c r="C80" s="12" t="s">
        <v>19</v>
      </c>
      <c r="D80" s="13" t="s">
        <v>21</v>
      </c>
      <c r="E80" s="14" t="s">
        <v>22</v>
      </c>
      <c r="F80" s="14" t="s">
        <v>23</v>
      </c>
      <c r="G80" s="15" t="s">
        <v>24</v>
      </c>
      <c r="H80" s="19" t="s">
        <v>25</v>
      </c>
      <c r="I80" s="19" t="s">
        <v>26</v>
      </c>
      <c r="J80" s="19" t="s">
        <v>27</v>
      </c>
      <c r="K80" s="19" t="s">
        <v>28</v>
      </c>
      <c r="L80" s="20" t="s">
        <v>29</v>
      </c>
    </row>
    <row r="81" spans="1:12" ht="54" x14ac:dyDescent="0.15">
      <c r="A81" s="16" t="s">
        <v>73</v>
      </c>
      <c r="B81" s="16" t="s">
        <v>68</v>
      </c>
      <c r="C81" s="22" t="s">
        <v>74</v>
      </c>
      <c r="D81" s="16">
        <v>5000</v>
      </c>
      <c r="E81" s="16"/>
      <c r="F81" s="16">
        <f t="shared" ref="F81:F87" si="3">D81+E81</f>
        <v>5000</v>
      </c>
      <c r="G81" s="21" t="s">
        <v>86</v>
      </c>
      <c r="H81" s="16">
        <v>21</v>
      </c>
      <c r="I81" s="16">
        <v>22</v>
      </c>
      <c r="J81" s="16" t="s">
        <v>45</v>
      </c>
      <c r="K81" s="16">
        <v>3.9E-2</v>
      </c>
      <c r="L81" s="17" t="s">
        <v>87</v>
      </c>
    </row>
    <row r="82" spans="1:12" x14ac:dyDescent="0.15">
      <c r="D82" s="16">
        <v>5000</v>
      </c>
      <c r="E82" s="16"/>
      <c r="F82" s="16">
        <f t="shared" si="3"/>
        <v>5000</v>
      </c>
      <c r="G82" s="16" t="s">
        <v>88</v>
      </c>
      <c r="H82" s="16">
        <v>21</v>
      </c>
      <c r="I82" s="16">
        <v>22</v>
      </c>
      <c r="J82" s="16" t="s">
        <v>45</v>
      </c>
      <c r="K82" s="16">
        <v>3.9E-2</v>
      </c>
      <c r="L82" s="16"/>
    </row>
    <row r="83" spans="1:12" x14ac:dyDescent="0.15">
      <c r="D83" s="16">
        <v>5000</v>
      </c>
      <c r="E83" s="16"/>
      <c r="F83" s="16">
        <f t="shared" si="3"/>
        <v>5000</v>
      </c>
      <c r="G83" s="16" t="s">
        <v>89</v>
      </c>
      <c r="H83" s="16">
        <v>21</v>
      </c>
      <c r="I83" s="16">
        <v>22</v>
      </c>
      <c r="J83" s="16" t="s">
        <v>45</v>
      </c>
      <c r="K83" s="16">
        <v>3.9E-2</v>
      </c>
      <c r="L83" s="16"/>
    </row>
    <row r="84" spans="1:12" x14ac:dyDescent="0.15">
      <c r="D84" s="16">
        <v>5000</v>
      </c>
      <c r="E84" s="16"/>
      <c r="F84" s="16">
        <f t="shared" si="3"/>
        <v>5000</v>
      </c>
      <c r="G84" s="16" t="s">
        <v>90</v>
      </c>
      <c r="H84" s="16">
        <v>21</v>
      </c>
      <c r="I84" s="16">
        <v>22</v>
      </c>
      <c r="J84" s="16" t="s">
        <v>45</v>
      </c>
      <c r="K84" s="16">
        <v>3.9E-2</v>
      </c>
      <c r="L84" s="16"/>
    </row>
    <row r="85" spans="1:12" x14ac:dyDescent="0.15">
      <c r="D85" s="16">
        <v>5000</v>
      </c>
      <c r="E85" s="16"/>
      <c r="F85" s="16">
        <f t="shared" si="3"/>
        <v>5000</v>
      </c>
      <c r="G85" s="16" t="s">
        <v>91</v>
      </c>
      <c r="H85" s="16">
        <v>21</v>
      </c>
      <c r="I85" s="16">
        <v>22</v>
      </c>
      <c r="J85" s="16" t="s">
        <v>45</v>
      </c>
      <c r="K85" s="16">
        <v>3.9E-2</v>
      </c>
      <c r="L85" s="16"/>
    </row>
    <row r="86" spans="1:12" x14ac:dyDescent="0.15">
      <c r="D86" s="16">
        <v>5000</v>
      </c>
      <c r="E86" s="16"/>
      <c r="F86" s="16">
        <f t="shared" si="3"/>
        <v>5000</v>
      </c>
      <c r="G86" s="16" t="s">
        <v>92</v>
      </c>
      <c r="H86" s="16">
        <v>21</v>
      </c>
      <c r="I86" s="16">
        <v>22</v>
      </c>
      <c r="J86" s="16" t="s">
        <v>45</v>
      </c>
      <c r="K86" s="16">
        <v>3.9E-2</v>
      </c>
      <c r="L86" s="16"/>
    </row>
    <row r="87" spans="1:12" x14ac:dyDescent="0.15">
      <c r="D87" s="16">
        <v>5000</v>
      </c>
      <c r="E87" s="16"/>
      <c r="F87" s="16">
        <f t="shared" si="3"/>
        <v>5000</v>
      </c>
      <c r="G87" s="16" t="s">
        <v>93</v>
      </c>
      <c r="H87" s="16">
        <v>21</v>
      </c>
      <c r="I87" s="16">
        <v>22</v>
      </c>
      <c r="J87" s="16" t="s">
        <v>45</v>
      </c>
      <c r="K87" s="16">
        <v>3.9E-2</v>
      </c>
      <c r="L87" s="16"/>
    </row>
    <row r="88" spans="1:12" x14ac:dyDescent="0.15">
      <c r="D88" s="16">
        <v>5000</v>
      </c>
      <c r="E88" s="16"/>
      <c r="F88" s="16">
        <f t="shared" ref="F88:F98" si="4">D88+E88</f>
        <v>5000</v>
      </c>
      <c r="G88" s="16" t="s">
        <v>94</v>
      </c>
      <c r="H88" s="16">
        <v>21</v>
      </c>
      <c r="I88" s="16">
        <v>22</v>
      </c>
      <c r="J88" s="16" t="s">
        <v>45</v>
      </c>
      <c r="K88" s="16">
        <v>3.9E-2</v>
      </c>
      <c r="L88" s="16"/>
    </row>
    <row r="89" spans="1:12" x14ac:dyDescent="0.15">
      <c r="D89" s="16">
        <v>5000</v>
      </c>
      <c r="E89" s="16"/>
      <c r="F89" s="16">
        <f t="shared" si="4"/>
        <v>5000</v>
      </c>
      <c r="G89" s="16" t="s">
        <v>95</v>
      </c>
      <c r="H89" s="16">
        <v>21</v>
      </c>
      <c r="I89" s="16">
        <v>22</v>
      </c>
      <c r="J89" s="16" t="s">
        <v>45</v>
      </c>
      <c r="K89" s="16">
        <v>3.9E-2</v>
      </c>
      <c r="L89" s="16"/>
    </row>
    <row r="90" spans="1:12" x14ac:dyDescent="0.15">
      <c r="D90" s="16">
        <v>5000</v>
      </c>
      <c r="E90" s="16"/>
      <c r="F90" s="16">
        <f t="shared" si="4"/>
        <v>5000</v>
      </c>
      <c r="G90" s="16" t="s">
        <v>96</v>
      </c>
      <c r="H90" s="16">
        <v>21</v>
      </c>
      <c r="I90" s="16">
        <v>22</v>
      </c>
      <c r="J90" s="16" t="s">
        <v>45</v>
      </c>
      <c r="K90" s="16">
        <v>3.9E-2</v>
      </c>
      <c r="L90" s="16"/>
    </row>
    <row r="91" spans="1:12" x14ac:dyDescent="0.15">
      <c r="D91" s="16">
        <v>5000</v>
      </c>
      <c r="E91" s="16"/>
      <c r="F91" s="16">
        <f t="shared" si="4"/>
        <v>5000</v>
      </c>
      <c r="G91" s="16" t="s">
        <v>97</v>
      </c>
      <c r="H91" s="16">
        <v>21</v>
      </c>
      <c r="I91" s="16">
        <v>22</v>
      </c>
      <c r="J91" s="16" t="s">
        <v>45</v>
      </c>
      <c r="K91" s="16">
        <v>3.9E-2</v>
      </c>
      <c r="L91" s="16"/>
    </row>
    <row r="92" spans="1:12" x14ac:dyDescent="0.15">
      <c r="D92" s="16">
        <v>5000</v>
      </c>
      <c r="E92" s="16"/>
      <c r="F92" s="16">
        <f t="shared" si="4"/>
        <v>5000</v>
      </c>
      <c r="G92" s="16" t="s">
        <v>98</v>
      </c>
      <c r="H92" s="16">
        <v>21</v>
      </c>
      <c r="I92" s="16">
        <v>22</v>
      </c>
      <c r="J92" s="16" t="s">
        <v>45</v>
      </c>
      <c r="K92" s="16">
        <v>3.9E-2</v>
      </c>
      <c r="L92" s="16"/>
    </row>
    <row r="93" spans="1:12" x14ac:dyDescent="0.15">
      <c r="D93" s="16">
        <v>5000</v>
      </c>
      <c r="E93" s="16"/>
      <c r="F93" s="16">
        <f t="shared" si="4"/>
        <v>5000</v>
      </c>
      <c r="G93" s="16" t="s">
        <v>99</v>
      </c>
      <c r="H93" s="16">
        <v>21</v>
      </c>
      <c r="I93" s="16">
        <v>22</v>
      </c>
      <c r="J93" s="16" t="s">
        <v>45</v>
      </c>
      <c r="K93" s="16">
        <v>3.9E-2</v>
      </c>
      <c r="L93" s="16"/>
    </row>
    <row r="94" spans="1:12" x14ac:dyDescent="0.15">
      <c r="D94" s="16">
        <v>5000</v>
      </c>
      <c r="E94" s="16"/>
      <c r="F94" s="16">
        <f t="shared" si="4"/>
        <v>5000</v>
      </c>
      <c r="G94" s="16" t="s">
        <v>100</v>
      </c>
      <c r="H94" s="16">
        <v>21</v>
      </c>
      <c r="I94" s="16">
        <v>22</v>
      </c>
      <c r="J94" s="16" t="s">
        <v>45</v>
      </c>
      <c r="K94" s="16">
        <v>3.9E-2</v>
      </c>
      <c r="L94" s="16"/>
    </row>
    <row r="95" spans="1:12" x14ac:dyDescent="0.15">
      <c r="D95" s="16">
        <v>5000</v>
      </c>
      <c r="E95" s="16"/>
      <c r="F95" s="16">
        <f t="shared" si="4"/>
        <v>5000</v>
      </c>
      <c r="G95" s="16" t="s">
        <v>101</v>
      </c>
      <c r="H95" s="16">
        <v>21</v>
      </c>
      <c r="I95" s="16">
        <v>22</v>
      </c>
      <c r="J95" s="16" t="s">
        <v>45</v>
      </c>
      <c r="K95" s="16">
        <v>3.9E-2</v>
      </c>
      <c r="L95" s="16"/>
    </row>
    <row r="96" spans="1:12" x14ac:dyDescent="0.15">
      <c r="D96" s="16">
        <v>5000</v>
      </c>
      <c r="E96" s="16"/>
      <c r="F96" s="16">
        <f t="shared" si="4"/>
        <v>5000</v>
      </c>
      <c r="G96" s="16" t="s">
        <v>102</v>
      </c>
      <c r="H96" s="16">
        <v>21</v>
      </c>
      <c r="I96" s="16">
        <v>22</v>
      </c>
      <c r="J96" s="16" t="s">
        <v>45</v>
      </c>
      <c r="K96" s="16">
        <v>3.9E-2</v>
      </c>
      <c r="L96" s="16"/>
    </row>
    <row r="97" spans="1:12" x14ac:dyDescent="0.15">
      <c r="D97" s="16">
        <v>5000</v>
      </c>
      <c r="E97" s="16"/>
      <c r="F97" s="16">
        <f t="shared" si="4"/>
        <v>5000</v>
      </c>
      <c r="G97" s="16" t="s">
        <v>103</v>
      </c>
      <c r="H97" s="16">
        <v>21</v>
      </c>
      <c r="I97" s="16">
        <v>22</v>
      </c>
      <c r="J97" s="16" t="s">
        <v>45</v>
      </c>
      <c r="K97" s="16">
        <v>3.9E-2</v>
      </c>
      <c r="L97" s="16"/>
    </row>
    <row r="98" spans="1:12" x14ac:dyDescent="0.15">
      <c r="D98" s="16"/>
      <c r="E98" s="16">
        <v>1700</v>
      </c>
      <c r="F98" s="16">
        <f t="shared" si="4"/>
        <v>1700</v>
      </c>
      <c r="G98" s="16" t="s">
        <v>104</v>
      </c>
      <c r="H98" s="16">
        <v>8</v>
      </c>
      <c r="I98" s="16">
        <v>9</v>
      </c>
      <c r="J98" s="16" t="s">
        <v>84</v>
      </c>
      <c r="K98" s="16">
        <v>1.4999999999999999E-2</v>
      </c>
      <c r="L98" s="16"/>
    </row>
    <row r="99" spans="1:12" x14ac:dyDescent="0.15">
      <c r="A99" t="s">
        <v>33</v>
      </c>
      <c r="D99">
        <f>SUM(D81:D98)</f>
        <v>85000</v>
      </c>
      <c r="E99">
        <f>SUM(E81:E98)</f>
        <v>1700</v>
      </c>
      <c r="F99">
        <f>SUM(F81:F98)</f>
        <v>86700</v>
      </c>
      <c r="G99" s="25">
        <v>18</v>
      </c>
      <c r="H99">
        <f>SUM(H81:H98)</f>
        <v>365</v>
      </c>
      <c r="I99">
        <f>SUM(I81:I98)</f>
        <v>383</v>
      </c>
      <c r="K99">
        <f>SUM(K81:K98)</f>
        <v>0.67800000000000005</v>
      </c>
    </row>
    <row r="101" spans="1:12" ht="26.25" x14ac:dyDescent="0.15">
      <c r="A101" s="26" t="s">
        <v>1</v>
      </c>
      <c r="B101" s="27"/>
      <c r="C101" s="27"/>
      <c r="D101" s="27"/>
      <c r="E101" s="27"/>
      <c r="F101" s="27"/>
      <c r="G101" s="28"/>
      <c r="H101" s="27"/>
      <c r="I101" s="27"/>
      <c r="J101" s="27"/>
      <c r="K101" s="27"/>
      <c r="L101" s="2"/>
    </row>
    <row r="102" spans="1:12" ht="15" x14ac:dyDescent="0.15">
      <c r="A102" s="29" t="s">
        <v>2</v>
      </c>
      <c r="B102" s="29"/>
      <c r="C102" s="29"/>
      <c r="D102" s="30">
        <v>45715</v>
      </c>
      <c r="E102" s="30"/>
      <c r="F102" s="30"/>
      <c r="G102" s="31"/>
      <c r="H102" s="30"/>
      <c r="I102" s="30"/>
      <c r="J102" s="30"/>
      <c r="K102" s="30"/>
      <c r="L102" s="2"/>
    </row>
    <row r="103" spans="1:12" x14ac:dyDescent="0.15">
      <c r="A103" s="35" t="s">
        <v>3</v>
      </c>
      <c r="B103" s="36"/>
      <c r="C103" s="36"/>
      <c r="D103" s="32" t="s">
        <v>118</v>
      </c>
      <c r="E103" s="33"/>
      <c r="F103" s="33"/>
      <c r="G103" s="33"/>
      <c r="H103" s="33"/>
      <c r="I103" s="33"/>
      <c r="J103" s="33"/>
      <c r="K103" s="33"/>
      <c r="L103" s="33"/>
    </row>
    <row r="104" spans="1:12" x14ac:dyDescent="0.15">
      <c r="A104" s="36"/>
      <c r="B104" s="36"/>
      <c r="C104" s="36"/>
      <c r="D104" s="34"/>
      <c r="E104" s="33"/>
      <c r="F104" s="33"/>
      <c r="G104" s="33"/>
      <c r="H104" s="33"/>
      <c r="I104" s="33"/>
      <c r="J104" s="33"/>
      <c r="K104" s="33"/>
      <c r="L104" s="33"/>
    </row>
    <row r="105" spans="1:12" ht="24.75" x14ac:dyDescent="0.15">
      <c r="A105" s="10" t="s">
        <v>17</v>
      </c>
      <c r="B105" s="11" t="s">
        <v>18</v>
      </c>
      <c r="C105" s="12" t="s">
        <v>19</v>
      </c>
      <c r="D105" s="13" t="s">
        <v>21</v>
      </c>
      <c r="E105" s="14" t="s">
        <v>22</v>
      </c>
      <c r="F105" s="14" t="s">
        <v>23</v>
      </c>
      <c r="G105" s="15" t="s">
        <v>24</v>
      </c>
      <c r="H105" s="19" t="s">
        <v>25</v>
      </c>
      <c r="I105" s="19" t="s">
        <v>26</v>
      </c>
      <c r="J105" s="19" t="s">
        <v>27</v>
      </c>
      <c r="K105" s="19" t="s">
        <v>28</v>
      </c>
      <c r="L105" s="20" t="s">
        <v>29</v>
      </c>
    </row>
    <row r="106" spans="1:12" ht="27" x14ac:dyDescent="0.15">
      <c r="A106" s="16" t="s">
        <v>73</v>
      </c>
      <c r="B106" s="16" t="s">
        <v>68</v>
      </c>
      <c r="C106" s="16" t="s">
        <v>80</v>
      </c>
      <c r="D106" s="16">
        <v>5000</v>
      </c>
      <c r="E106" s="16"/>
      <c r="F106" s="16">
        <f t="shared" ref="F106:F111" si="5">D106+E106</f>
        <v>5000</v>
      </c>
      <c r="G106" s="21" t="s">
        <v>51</v>
      </c>
      <c r="H106" s="16">
        <v>21</v>
      </c>
      <c r="I106" s="16">
        <v>22</v>
      </c>
      <c r="J106" s="16" t="s">
        <v>45</v>
      </c>
      <c r="K106" s="16">
        <v>3.9E-2</v>
      </c>
      <c r="L106" s="17" t="s">
        <v>105</v>
      </c>
    </row>
    <row r="107" spans="1:12" x14ac:dyDescent="0.15">
      <c r="D107" s="16">
        <v>5000</v>
      </c>
      <c r="E107" s="16"/>
      <c r="F107" s="16">
        <f t="shared" si="5"/>
        <v>5000</v>
      </c>
      <c r="G107" s="16" t="s">
        <v>52</v>
      </c>
      <c r="H107" s="16">
        <v>21</v>
      </c>
      <c r="I107" s="16">
        <v>22</v>
      </c>
      <c r="J107" s="16" t="s">
        <v>45</v>
      </c>
      <c r="K107" s="16">
        <v>3.9E-2</v>
      </c>
      <c r="L107" s="16"/>
    </row>
    <row r="108" spans="1:12" x14ac:dyDescent="0.15">
      <c r="D108" s="16">
        <v>5000</v>
      </c>
      <c r="E108" s="16"/>
      <c r="F108" s="16">
        <f t="shared" si="5"/>
        <v>5000</v>
      </c>
      <c r="G108" s="16" t="s">
        <v>53</v>
      </c>
      <c r="H108" s="16">
        <v>21</v>
      </c>
      <c r="I108" s="16">
        <v>22</v>
      </c>
      <c r="J108" s="16" t="s">
        <v>45</v>
      </c>
      <c r="K108" s="16">
        <v>3.9E-2</v>
      </c>
      <c r="L108" s="16"/>
    </row>
    <row r="109" spans="1:12" x14ac:dyDescent="0.15">
      <c r="D109" s="16">
        <v>5000</v>
      </c>
      <c r="E109" s="16"/>
      <c r="F109" s="16">
        <f t="shared" si="5"/>
        <v>5000</v>
      </c>
      <c r="G109" s="16" t="s">
        <v>54</v>
      </c>
      <c r="H109" s="16">
        <v>21</v>
      </c>
      <c r="I109" s="16">
        <v>22</v>
      </c>
      <c r="J109" s="16" t="s">
        <v>45</v>
      </c>
      <c r="K109" s="16">
        <v>3.9E-2</v>
      </c>
      <c r="L109" s="16"/>
    </row>
    <row r="110" spans="1:12" x14ac:dyDescent="0.15">
      <c r="D110" s="16">
        <v>5000</v>
      </c>
      <c r="E110" s="16"/>
      <c r="F110" s="16">
        <f t="shared" si="5"/>
        <v>5000</v>
      </c>
      <c r="G110" s="16" t="s">
        <v>55</v>
      </c>
      <c r="H110" s="16">
        <v>21</v>
      </c>
      <c r="I110" s="16">
        <v>22</v>
      </c>
      <c r="J110" s="16" t="s">
        <v>45</v>
      </c>
      <c r="K110" s="16">
        <v>3.9E-2</v>
      </c>
      <c r="L110" s="16"/>
    </row>
    <row r="111" spans="1:12" x14ac:dyDescent="0.15">
      <c r="D111" s="16">
        <v>2154</v>
      </c>
      <c r="E111" s="16">
        <v>600</v>
      </c>
      <c r="F111" s="16">
        <f t="shared" si="5"/>
        <v>2754</v>
      </c>
      <c r="G111" s="16" t="s">
        <v>56</v>
      </c>
      <c r="H111" s="16">
        <v>15</v>
      </c>
      <c r="I111" s="16">
        <v>16</v>
      </c>
      <c r="J111" s="16" t="s">
        <v>59</v>
      </c>
      <c r="K111" s="16">
        <v>0.03</v>
      </c>
      <c r="L111" s="16"/>
    </row>
    <row r="112" spans="1:12" x14ac:dyDescent="0.15">
      <c r="A112" t="s">
        <v>33</v>
      </c>
      <c r="D112">
        <f>SUM(D106:D111)</f>
        <v>27154</v>
      </c>
      <c r="E112">
        <f>SUM(E106:E111)</f>
        <v>600</v>
      </c>
      <c r="F112">
        <f>SUM(F106:F111)</f>
        <v>27754</v>
      </c>
      <c r="G112" s="25">
        <v>6</v>
      </c>
      <c r="H112">
        <f>SUM(H106:H111)</f>
        <v>120</v>
      </c>
      <c r="I112">
        <f>SUM(I106:I111)</f>
        <v>126</v>
      </c>
      <c r="K112">
        <f>SUM(K106:K111)</f>
        <v>0.22500000000000001</v>
      </c>
    </row>
  </sheetData>
  <mergeCells count="45">
    <mergeCell ref="A22:C22"/>
    <mergeCell ref="D22:K22"/>
    <mergeCell ref="A78:C79"/>
    <mergeCell ref="D78:L79"/>
    <mergeCell ref="A103:C104"/>
    <mergeCell ref="D103:L104"/>
    <mergeCell ref="A101:K101"/>
    <mergeCell ref="A102:C102"/>
    <mergeCell ref="D102:K102"/>
    <mergeCell ref="A31:C32"/>
    <mergeCell ref="D31:L32"/>
    <mergeCell ref="A42:C43"/>
    <mergeCell ref="D42:L43"/>
    <mergeCell ref="A51:C52"/>
    <mergeCell ref="D51:L52"/>
    <mergeCell ref="A77:C77"/>
    <mergeCell ref="D77:K77"/>
    <mergeCell ref="D64:L65"/>
    <mergeCell ref="A40:K40"/>
    <mergeCell ref="A41:C41"/>
    <mergeCell ref="D41:K41"/>
    <mergeCell ref="A49:K49"/>
    <mergeCell ref="A50:C50"/>
    <mergeCell ref="D50:K50"/>
    <mergeCell ref="A64:C65"/>
    <mergeCell ref="A62:K62"/>
    <mergeCell ref="A63:C63"/>
    <mergeCell ref="D63:K63"/>
    <mergeCell ref="A76:K76"/>
    <mergeCell ref="A29:K29"/>
    <mergeCell ref="A30:C30"/>
    <mergeCell ref="D30:K30"/>
    <mergeCell ref="A1:K1"/>
    <mergeCell ref="A2:C2"/>
    <mergeCell ref="D2:K2"/>
    <mergeCell ref="A13:K13"/>
    <mergeCell ref="A14:C14"/>
    <mergeCell ref="D14:K14"/>
    <mergeCell ref="A3:C4"/>
    <mergeCell ref="D3:L4"/>
    <mergeCell ref="A15:C16"/>
    <mergeCell ref="D15:L16"/>
    <mergeCell ref="A23:C24"/>
    <mergeCell ref="D23:L24"/>
    <mergeCell ref="A21:K21"/>
  </mergeCells>
  <phoneticPr fontId="17" type="noConversion"/>
  <pageMargins left="0.75" right="0.75" top="1" bottom="1" header="0.5" footer="0.5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FF00"/>
  </sheetPr>
  <dimension ref="A1:M35"/>
  <sheetViews>
    <sheetView tabSelected="1" workbookViewId="0">
      <pane xSplit="1" ySplit="8" topLeftCell="B39" activePane="bottomRight" state="frozen"/>
      <selection pane="topRight"/>
      <selection pane="bottomLeft"/>
      <selection pane="bottomRight" activeCell="E4" sqref="E4:M5"/>
    </sheetView>
  </sheetViews>
  <sheetFormatPr defaultColWidth="9" defaultRowHeight="13.5" x14ac:dyDescent="0.15"/>
  <cols>
    <col min="1" max="1" width="11.5" customWidth="1"/>
    <col min="2" max="2" width="39.5" style="1" customWidth="1"/>
    <col min="3" max="3" width="14.25" customWidth="1"/>
    <col min="12" max="12" width="9.375"/>
  </cols>
  <sheetData>
    <row r="1" spans="1:13" ht="26.25" x14ac:dyDescent="0.15">
      <c r="A1" s="26" t="s">
        <v>0</v>
      </c>
      <c r="B1" s="37"/>
      <c r="C1" s="27"/>
      <c r="D1" s="27"/>
      <c r="E1" s="27"/>
      <c r="F1" s="27"/>
      <c r="G1" s="27"/>
      <c r="H1" s="26"/>
      <c r="I1" s="27"/>
      <c r="J1" s="27"/>
      <c r="K1" s="27"/>
      <c r="L1" s="27"/>
      <c r="M1" s="2"/>
    </row>
    <row r="2" spans="1:13" ht="26.25" x14ac:dyDescent="0.15">
      <c r="A2" s="26" t="s">
        <v>1</v>
      </c>
      <c r="B2" s="37"/>
      <c r="C2" s="27"/>
      <c r="D2" s="27"/>
      <c r="E2" s="27"/>
      <c r="F2" s="27"/>
      <c r="G2" s="27"/>
      <c r="H2" s="26"/>
      <c r="I2" s="27"/>
      <c r="J2" s="27"/>
      <c r="K2" s="27"/>
      <c r="L2" s="27"/>
      <c r="M2" s="2"/>
    </row>
    <row r="3" spans="1:13" ht="15" x14ac:dyDescent="0.15">
      <c r="A3" s="29" t="s">
        <v>2</v>
      </c>
      <c r="B3" s="38"/>
      <c r="C3" s="29"/>
      <c r="D3" s="29"/>
      <c r="E3" s="30">
        <v>45715</v>
      </c>
      <c r="F3" s="30"/>
      <c r="G3" s="30"/>
      <c r="H3" s="30"/>
      <c r="I3" s="30"/>
      <c r="J3" s="30"/>
      <c r="K3" s="30"/>
      <c r="L3" s="30"/>
      <c r="M3" s="2"/>
    </row>
    <row r="4" spans="1:13" x14ac:dyDescent="0.15">
      <c r="A4" s="35" t="s">
        <v>3</v>
      </c>
      <c r="B4" s="45"/>
      <c r="C4" s="36"/>
      <c r="D4" s="36"/>
      <c r="E4" s="32" t="s">
        <v>118</v>
      </c>
      <c r="F4" s="33"/>
      <c r="G4" s="33"/>
      <c r="H4" s="33"/>
      <c r="I4" s="33"/>
      <c r="J4" s="33"/>
      <c r="K4" s="33"/>
      <c r="L4" s="33"/>
      <c r="M4" s="33"/>
    </row>
    <row r="5" spans="1:13" x14ac:dyDescent="0.15">
      <c r="A5" s="36"/>
      <c r="B5" s="45"/>
      <c r="C5" s="36"/>
      <c r="D5" s="36"/>
      <c r="E5" s="34"/>
      <c r="F5" s="33"/>
      <c r="G5" s="33"/>
      <c r="H5" s="33"/>
      <c r="I5" s="33"/>
      <c r="J5" s="33"/>
      <c r="K5" s="33"/>
      <c r="L5" s="33"/>
      <c r="M5" s="33"/>
    </row>
    <row r="6" spans="1:13" ht="15" x14ac:dyDescent="0.15">
      <c r="A6" s="2"/>
      <c r="B6" s="3"/>
      <c r="C6" s="2"/>
      <c r="D6" s="2"/>
      <c r="E6" s="4"/>
      <c r="F6" s="5"/>
      <c r="G6" s="4"/>
      <c r="H6" s="4"/>
      <c r="I6" s="4"/>
      <c r="J6" s="4"/>
      <c r="K6" s="4"/>
      <c r="L6" s="4"/>
    </row>
    <row r="7" spans="1:13" ht="38.25" x14ac:dyDescent="0.15">
      <c r="A7" s="6" t="s">
        <v>4</v>
      </c>
      <c r="B7" s="7" t="s">
        <v>5</v>
      </c>
      <c r="C7" s="7" t="s">
        <v>6</v>
      </c>
      <c r="D7" s="8" t="s">
        <v>7</v>
      </c>
      <c r="E7" s="9" t="s">
        <v>8</v>
      </c>
      <c r="F7" s="9" t="s">
        <v>9</v>
      </c>
      <c r="G7" s="9" t="s">
        <v>10</v>
      </c>
      <c r="H7" s="8" t="s">
        <v>11</v>
      </c>
      <c r="I7" s="18" t="s">
        <v>12</v>
      </c>
      <c r="J7" s="18" t="s">
        <v>13</v>
      </c>
      <c r="K7" s="18" t="s">
        <v>14</v>
      </c>
      <c r="L7" s="18" t="s">
        <v>15</v>
      </c>
      <c r="M7" s="18" t="s">
        <v>16</v>
      </c>
    </row>
    <row r="8" spans="1:13" ht="24.75" x14ac:dyDescent="0.15">
      <c r="A8" s="10" t="s">
        <v>17</v>
      </c>
      <c r="B8" s="11" t="s">
        <v>18</v>
      </c>
      <c r="C8" s="11" t="s">
        <v>19</v>
      </c>
      <c r="D8" s="12" t="s">
        <v>20</v>
      </c>
      <c r="E8" s="13" t="s">
        <v>21</v>
      </c>
      <c r="F8" s="14" t="s">
        <v>22</v>
      </c>
      <c r="G8" s="14" t="s">
        <v>23</v>
      </c>
      <c r="H8" s="15" t="s">
        <v>24</v>
      </c>
      <c r="I8" s="19" t="s">
        <v>25</v>
      </c>
      <c r="J8" s="19" t="s">
        <v>26</v>
      </c>
      <c r="K8" s="19" t="s">
        <v>27</v>
      </c>
      <c r="L8" s="19" t="s">
        <v>28</v>
      </c>
      <c r="M8" s="20" t="s">
        <v>29</v>
      </c>
    </row>
    <row r="9" spans="1:13" x14ac:dyDescent="0.15">
      <c r="A9" s="16" t="s">
        <v>106</v>
      </c>
      <c r="B9" s="17" t="s">
        <v>107</v>
      </c>
      <c r="C9" s="17" t="s">
        <v>30</v>
      </c>
      <c r="D9" s="16" t="s">
        <v>70</v>
      </c>
      <c r="E9" s="16">
        <v>3268</v>
      </c>
      <c r="F9" s="16">
        <f>G9-E9</f>
        <v>232</v>
      </c>
      <c r="G9" s="16">
        <v>3500</v>
      </c>
      <c r="H9" s="39" t="s">
        <v>32</v>
      </c>
      <c r="I9" s="42">
        <v>4.8</v>
      </c>
      <c r="J9" s="42">
        <v>5.0999999999999996</v>
      </c>
      <c r="K9" s="42" t="s">
        <v>108</v>
      </c>
      <c r="L9" s="42">
        <f>0.35*0.25*0.15</f>
        <v>1.3125E-2</v>
      </c>
      <c r="M9" s="16"/>
    </row>
    <row r="10" spans="1:13" x14ac:dyDescent="0.15">
      <c r="A10" s="16" t="s">
        <v>106</v>
      </c>
      <c r="B10" s="17" t="s">
        <v>107</v>
      </c>
      <c r="C10" s="17" t="s">
        <v>30</v>
      </c>
      <c r="D10" s="16" t="s">
        <v>36</v>
      </c>
      <c r="E10" s="16">
        <v>10308</v>
      </c>
      <c r="F10" s="16">
        <f t="shared" ref="F10:F34" si="0">G10-E10</f>
        <v>292</v>
      </c>
      <c r="G10" s="16">
        <v>10600</v>
      </c>
      <c r="H10" s="40"/>
      <c r="I10" s="43"/>
      <c r="J10" s="43"/>
      <c r="K10" s="43"/>
      <c r="L10" s="43"/>
      <c r="M10" s="16"/>
    </row>
    <row r="11" spans="1:13" x14ac:dyDescent="0.15">
      <c r="A11" s="16" t="s">
        <v>106</v>
      </c>
      <c r="B11" s="17" t="s">
        <v>107</v>
      </c>
      <c r="C11" s="17" t="s">
        <v>30</v>
      </c>
      <c r="D11" s="23" t="s">
        <v>71</v>
      </c>
      <c r="E11" s="16">
        <v>8684</v>
      </c>
      <c r="F11" s="16">
        <f t="shared" si="0"/>
        <v>316</v>
      </c>
      <c r="G11" s="16">
        <v>9000</v>
      </c>
      <c r="H11" s="40"/>
      <c r="I11" s="43"/>
      <c r="J11" s="43"/>
      <c r="K11" s="43"/>
      <c r="L11" s="43"/>
      <c r="M11" s="16"/>
    </row>
    <row r="12" spans="1:13" x14ac:dyDescent="0.15">
      <c r="A12" s="16" t="s">
        <v>106</v>
      </c>
      <c r="B12" s="17" t="s">
        <v>107</v>
      </c>
      <c r="C12" s="17" t="s">
        <v>30</v>
      </c>
      <c r="D12" s="23" t="s">
        <v>72</v>
      </c>
      <c r="E12" s="16">
        <v>4894</v>
      </c>
      <c r="F12" s="16">
        <f t="shared" si="0"/>
        <v>206</v>
      </c>
      <c r="G12" s="16">
        <v>5100</v>
      </c>
      <c r="H12" s="40"/>
      <c r="I12" s="43"/>
      <c r="J12" s="43"/>
      <c r="K12" s="43"/>
      <c r="L12" s="43"/>
      <c r="M12" s="16"/>
    </row>
    <row r="13" spans="1:13" ht="27" x14ac:dyDescent="0.15">
      <c r="A13" s="16" t="s">
        <v>106</v>
      </c>
      <c r="B13" s="17" t="s">
        <v>109</v>
      </c>
      <c r="C13" s="17" t="s">
        <v>30</v>
      </c>
      <c r="D13" s="23" t="s">
        <v>110</v>
      </c>
      <c r="E13" s="16">
        <v>2000</v>
      </c>
      <c r="F13" s="16">
        <f t="shared" si="0"/>
        <v>200</v>
      </c>
      <c r="G13" s="16">
        <v>2200</v>
      </c>
      <c r="H13" s="40"/>
      <c r="I13" s="43"/>
      <c r="J13" s="43"/>
      <c r="K13" s="43"/>
      <c r="L13" s="43"/>
      <c r="M13" s="16"/>
    </row>
    <row r="14" spans="1:13" ht="27" x14ac:dyDescent="0.15">
      <c r="A14" s="16" t="s">
        <v>106</v>
      </c>
      <c r="B14" s="17" t="s">
        <v>109</v>
      </c>
      <c r="C14" s="17" t="s">
        <v>30</v>
      </c>
      <c r="D14" s="23" t="s">
        <v>60</v>
      </c>
      <c r="E14" s="16">
        <v>4000</v>
      </c>
      <c r="F14" s="16">
        <f t="shared" si="0"/>
        <v>300</v>
      </c>
      <c r="G14" s="16">
        <v>4300</v>
      </c>
      <c r="H14" s="40"/>
      <c r="I14" s="43"/>
      <c r="J14" s="43"/>
      <c r="K14" s="43"/>
      <c r="L14" s="43"/>
      <c r="M14" s="16"/>
    </row>
    <row r="15" spans="1:13" ht="27" x14ac:dyDescent="0.15">
      <c r="A15" s="16" t="s">
        <v>106</v>
      </c>
      <c r="B15" s="17" t="s">
        <v>111</v>
      </c>
      <c r="C15" s="17" t="s">
        <v>30</v>
      </c>
      <c r="D15" s="23" t="s">
        <v>61</v>
      </c>
      <c r="E15" s="16">
        <v>7350</v>
      </c>
      <c r="F15" s="16">
        <f t="shared" si="0"/>
        <v>250</v>
      </c>
      <c r="G15" s="16">
        <v>7600</v>
      </c>
      <c r="H15" s="40"/>
      <c r="I15" s="43"/>
      <c r="J15" s="43"/>
      <c r="K15" s="43"/>
      <c r="L15" s="43"/>
      <c r="M15" s="16"/>
    </row>
    <row r="16" spans="1:13" ht="27" x14ac:dyDescent="0.15">
      <c r="A16" s="16" t="s">
        <v>106</v>
      </c>
      <c r="B16" s="17" t="s">
        <v>111</v>
      </c>
      <c r="C16" s="17" t="s">
        <v>30</v>
      </c>
      <c r="D16" s="23" t="s">
        <v>62</v>
      </c>
      <c r="E16" s="16">
        <v>9400</v>
      </c>
      <c r="F16" s="16">
        <f t="shared" si="0"/>
        <v>400</v>
      </c>
      <c r="G16" s="16">
        <v>9800</v>
      </c>
      <c r="H16" s="40"/>
      <c r="I16" s="43"/>
      <c r="J16" s="43"/>
      <c r="K16" s="43"/>
      <c r="L16" s="43"/>
      <c r="M16" s="16"/>
    </row>
    <row r="17" spans="1:13" ht="27" x14ac:dyDescent="0.15">
      <c r="A17" s="16" t="s">
        <v>106</v>
      </c>
      <c r="B17" s="17" t="s">
        <v>111</v>
      </c>
      <c r="C17" s="17" t="s">
        <v>30</v>
      </c>
      <c r="D17" s="23" t="s">
        <v>63</v>
      </c>
      <c r="E17" s="16">
        <v>8400</v>
      </c>
      <c r="F17" s="16">
        <f t="shared" si="0"/>
        <v>200</v>
      </c>
      <c r="G17" s="16">
        <v>8600</v>
      </c>
      <c r="H17" s="40"/>
      <c r="I17" s="43"/>
      <c r="J17" s="43"/>
      <c r="K17" s="43"/>
      <c r="L17" s="43"/>
      <c r="M17" s="16"/>
    </row>
    <row r="18" spans="1:13" ht="27" x14ac:dyDescent="0.15">
      <c r="A18" s="16" t="s">
        <v>106</v>
      </c>
      <c r="B18" s="17" t="s">
        <v>112</v>
      </c>
      <c r="C18" s="17" t="s">
        <v>30</v>
      </c>
      <c r="D18" s="23" t="s">
        <v>64</v>
      </c>
      <c r="E18" s="16">
        <v>5900</v>
      </c>
      <c r="F18" s="16">
        <f t="shared" si="0"/>
        <v>250</v>
      </c>
      <c r="G18" s="16">
        <v>6150</v>
      </c>
      <c r="H18" s="40"/>
      <c r="I18" s="43"/>
      <c r="J18" s="43"/>
      <c r="K18" s="43"/>
      <c r="L18" s="43"/>
      <c r="M18" s="16"/>
    </row>
    <row r="19" spans="1:13" ht="27" x14ac:dyDescent="0.15">
      <c r="A19" s="16" t="s">
        <v>106</v>
      </c>
      <c r="B19" s="17" t="s">
        <v>113</v>
      </c>
      <c r="C19" s="17" t="s">
        <v>30</v>
      </c>
      <c r="D19" s="16" t="s">
        <v>65</v>
      </c>
      <c r="E19" s="16">
        <v>4100</v>
      </c>
      <c r="F19" s="16">
        <f t="shared" si="0"/>
        <v>200</v>
      </c>
      <c r="G19" s="16">
        <v>4300</v>
      </c>
      <c r="H19" s="40"/>
      <c r="I19" s="43"/>
      <c r="J19" s="43"/>
      <c r="K19" s="43"/>
      <c r="L19" s="43"/>
      <c r="M19" s="16"/>
    </row>
    <row r="20" spans="1:13" ht="27" x14ac:dyDescent="0.15">
      <c r="A20" s="16" t="s">
        <v>106</v>
      </c>
      <c r="B20" s="17" t="s">
        <v>113</v>
      </c>
      <c r="C20" s="17" t="s">
        <v>30</v>
      </c>
      <c r="D20" s="16" t="s">
        <v>66</v>
      </c>
      <c r="E20" s="16">
        <v>3850</v>
      </c>
      <c r="F20" s="16">
        <f t="shared" si="0"/>
        <v>150</v>
      </c>
      <c r="G20" s="16">
        <v>4000</v>
      </c>
      <c r="H20" s="41"/>
      <c r="I20" s="44"/>
      <c r="J20" s="44"/>
      <c r="K20" s="44"/>
      <c r="L20" s="44"/>
      <c r="M20" s="16"/>
    </row>
    <row r="21" spans="1:13" ht="27" x14ac:dyDescent="0.15">
      <c r="A21" s="16" t="s">
        <v>106</v>
      </c>
      <c r="B21" s="17" t="s">
        <v>114</v>
      </c>
      <c r="C21" s="16" t="s">
        <v>30</v>
      </c>
      <c r="D21" s="16" t="s">
        <v>70</v>
      </c>
      <c r="E21" s="16">
        <v>18300</v>
      </c>
      <c r="F21" s="16">
        <f t="shared" si="0"/>
        <v>300</v>
      </c>
      <c r="G21" s="16">
        <v>18600</v>
      </c>
      <c r="H21" s="39" t="s">
        <v>32</v>
      </c>
      <c r="I21" s="42">
        <v>8.5</v>
      </c>
      <c r="J21" s="42">
        <v>8.6999999999999993</v>
      </c>
      <c r="K21" s="42" t="s">
        <v>115</v>
      </c>
      <c r="L21" s="42">
        <f>0.35*0.25*0.17</f>
        <v>1.4874999999999999E-2</v>
      </c>
      <c r="M21" s="16"/>
    </row>
    <row r="22" spans="1:13" ht="27" x14ac:dyDescent="0.15">
      <c r="A22" s="16" t="s">
        <v>106</v>
      </c>
      <c r="B22" s="17" t="s">
        <v>114</v>
      </c>
      <c r="C22" s="16" t="s">
        <v>30</v>
      </c>
      <c r="D22" s="16" t="s">
        <v>36</v>
      </c>
      <c r="E22" s="16">
        <v>30000</v>
      </c>
      <c r="F22" s="16">
        <f t="shared" si="0"/>
        <v>500</v>
      </c>
      <c r="G22" s="16">
        <v>30500</v>
      </c>
      <c r="H22" s="40"/>
      <c r="I22" s="43"/>
      <c r="J22" s="43"/>
      <c r="K22" s="43"/>
      <c r="L22" s="43"/>
      <c r="M22" s="16"/>
    </row>
    <row r="23" spans="1:13" ht="27" x14ac:dyDescent="0.15">
      <c r="A23" s="16" t="s">
        <v>106</v>
      </c>
      <c r="B23" s="17" t="s">
        <v>114</v>
      </c>
      <c r="C23" s="16" t="s">
        <v>30</v>
      </c>
      <c r="D23" s="23" t="s">
        <v>71</v>
      </c>
      <c r="E23" s="16">
        <v>30100</v>
      </c>
      <c r="F23" s="16">
        <f t="shared" si="0"/>
        <v>400</v>
      </c>
      <c r="G23" s="16">
        <v>30500</v>
      </c>
      <c r="H23" s="40"/>
      <c r="I23" s="43"/>
      <c r="J23" s="43"/>
      <c r="K23" s="43"/>
      <c r="L23" s="43"/>
      <c r="M23" s="16"/>
    </row>
    <row r="24" spans="1:13" ht="27" x14ac:dyDescent="0.15">
      <c r="A24" s="16" t="s">
        <v>106</v>
      </c>
      <c r="B24" s="17" t="s">
        <v>114</v>
      </c>
      <c r="C24" s="16" t="s">
        <v>30</v>
      </c>
      <c r="D24" s="23" t="s">
        <v>72</v>
      </c>
      <c r="E24" s="16">
        <v>6600</v>
      </c>
      <c r="F24" s="16">
        <f t="shared" si="0"/>
        <v>200</v>
      </c>
      <c r="G24" s="16">
        <v>6800</v>
      </c>
      <c r="H24" s="40"/>
      <c r="I24" s="43"/>
      <c r="J24" s="43"/>
      <c r="K24" s="43"/>
      <c r="L24" s="43"/>
      <c r="M24" s="16"/>
    </row>
    <row r="25" spans="1:13" ht="27" x14ac:dyDescent="0.15">
      <c r="A25" s="16" t="s">
        <v>106</v>
      </c>
      <c r="B25" s="17" t="s">
        <v>116</v>
      </c>
      <c r="C25" s="16" t="s">
        <v>30</v>
      </c>
      <c r="D25" s="23" t="s">
        <v>69</v>
      </c>
      <c r="E25" s="16">
        <v>3900</v>
      </c>
      <c r="F25" s="16">
        <f t="shared" si="0"/>
        <v>300</v>
      </c>
      <c r="G25" s="16">
        <v>4200</v>
      </c>
      <c r="H25" s="40"/>
      <c r="I25" s="43"/>
      <c r="J25" s="43"/>
      <c r="K25" s="43"/>
      <c r="L25" s="43"/>
      <c r="M25" s="16"/>
    </row>
    <row r="26" spans="1:13" ht="27" x14ac:dyDescent="0.15">
      <c r="A26" s="16" t="s">
        <v>106</v>
      </c>
      <c r="B26" s="17" t="s">
        <v>116</v>
      </c>
      <c r="C26" s="16" t="s">
        <v>30</v>
      </c>
      <c r="D26" s="23" t="s">
        <v>31</v>
      </c>
      <c r="E26" s="16">
        <v>5460</v>
      </c>
      <c r="F26" s="16">
        <f t="shared" si="0"/>
        <v>140</v>
      </c>
      <c r="G26" s="16">
        <v>5600</v>
      </c>
      <c r="H26" s="40"/>
      <c r="I26" s="43"/>
      <c r="J26" s="43"/>
      <c r="K26" s="43"/>
      <c r="L26" s="43"/>
      <c r="M26" s="16"/>
    </row>
    <row r="27" spans="1:13" ht="27" x14ac:dyDescent="0.15">
      <c r="A27" s="16" t="s">
        <v>106</v>
      </c>
      <c r="B27" s="17" t="s">
        <v>116</v>
      </c>
      <c r="C27" s="16" t="s">
        <v>30</v>
      </c>
      <c r="D27" s="23" t="s">
        <v>34</v>
      </c>
      <c r="E27" s="16">
        <v>9880</v>
      </c>
      <c r="F27" s="16">
        <f t="shared" si="0"/>
        <v>320</v>
      </c>
      <c r="G27" s="16">
        <v>10200</v>
      </c>
      <c r="H27" s="40"/>
      <c r="I27" s="43"/>
      <c r="J27" s="43"/>
      <c r="K27" s="43"/>
      <c r="L27" s="43"/>
      <c r="M27" s="16"/>
    </row>
    <row r="28" spans="1:13" ht="27" x14ac:dyDescent="0.15">
      <c r="A28" s="16" t="s">
        <v>106</v>
      </c>
      <c r="B28" s="17" t="s">
        <v>116</v>
      </c>
      <c r="C28" s="16" t="s">
        <v>30</v>
      </c>
      <c r="D28" s="23" t="s">
        <v>35</v>
      </c>
      <c r="E28" s="16">
        <v>6760</v>
      </c>
      <c r="F28" s="16">
        <f t="shared" si="0"/>
        <v>240</v>
      </c>
      <c r="G28" s="16">
        <v>7000</v>
      </c>
      <c r="H28" s="40"/>
      <c r="I28" s="43"/>
      <c r="J28" s="43"/>
      <c r="K28" s="43"/>
      <c r="L28" s="43"/>
      <c r="M28" s="16"/>
    </row>
    <row r="29" spans="1:13" ht="27" x14ac:dyDescent="0.15">
      <c r="A29" s="16" t="s">
        <v>106</v>
      </c>
      <c r="B29" s="17" t="s">
        <v>117</v>
      </c>
      <c r="C29" s="16" t="s">
        <v>30</v>
      </c>
      <c r="D29" s="23" t="s">
        <v>61</v>
      </c>
      <c r="E29" s="16">
        <v>1800</v>
      </c>
      <c r="F29" s="16">
        <f t="shared" si="0"/>
        <v>200</v>
      </c>
      <c r="G29" s="16">
        <v>2000</v>
      </c>
      <c r="H29" s="40"/>
      <c r="I29" s="43"/>
      <c r="J29" s="43"/>
      <c r="K29" s="43"/>
      <c r="L29" s="43"/>
      <c r="M29" s="16"/>
    </row>
    <row r="30" spans="1:13" ht="27" x14ac:dyDescent="0.15">
      <c r="A30" s="16" t="s">
        <v>106</v>
      </c>
      <c r="B30" s="17" t="s">
        <v>117</v>
      </c>
      <c r="C30" s="16" t="s">
        <v>30</v>
      </c>
      <c r="D30" s="23" t="s">
        <v>62</v>
      </c>
      <c r="E30" s="16">
        <v>4050</v>
      </c>
      <c r="F30" s="16">
        <f t="shared" si="0"/>
        <v>350</v>
      </c>
      <c r="G30" s="16">
        <v>4400</v>
      </c>
      <c r="H30" s="40"/>
      <c r="I30" s="43"/>
      <c r="J30" s="43"/>
      <c r="K30" s="43"/>
      <c r="L30" s="43"/>
      <c r="M30" s="16"/>
    </row>
    <row r="31" spans="1:13" ht="27" x14ac:dyDescent="0.15">
      <c r="A31" s="16" t="s">
        <v>106</v>
      </c>
      <c r="B31" s="17" t="s">
        <v>117</v>
      </c>
      <c r="C31" s="16" t="s">
        <v>30</v>
      </c>
      <c r="D31" s="16" t="s">
        <v>63</v>
      </c>
      <c r="E31" s="16">
        <v>3950</v>
      </c>
      <c r="F31" s="16">
        <f t="shared" si="0"/>
        <v>250</v>
      </c>
      <c r="G31" s="16">
        <v>4200</v>
      </c>
      <c r="H31" s="40"/>
      <c r="I31" s="43"/>
      <c r="J31" s="43"/>
      <c r="K31" s="43"/>
      <c r="L31" s="43"/>
      <c r="M31" s="16"/>
    </row>
    <row r="32" spans="1:13" ht="27" x14ac:dyDescent="0.15">
      <c r="A32" s="16" t="s">
        <v>106</v>
      </c>
      <c r="B32" s="17" t="s">
        <v>117</v>
      </c>
      <c r="C32" s="16" t="s">
        <v>30</v>
      </c>
      <c r="D32" s="16" t="s">
        <v>64</v>
      </c>
      <c r="E32" s="16">
        <v>2800</v>
      </c>
      <c r="F32" s="16">
        <f t="shared" si="0"/>
        <v>200</v>
      </c>
      <c r="G32" s="16">
        <v>3000</v>
      </c>
      <c r="H32" s="40"/>
      <c r="I32" s="43"/>
      <c r="J32" s="43"/>
      <c r="K32" s="43"/>
      <c r="L32" s="43"/>
      <c r="M32" s="16"/>
    </row>
    <row r="33" spans="1:13" ht="27" x14ac:dyDescent="0.15">
      <c r="A33" s="16" t="s">
        <v>106</v>
      </c>
      <c r="B33" s="17" t="s">
        <v>117</v>
      </c>
      <c r="C33" s="16" t="s">
        <v>30</v>
      </c>
      <c r="D33" s="23" t="s">
        <v>65</v>
      </c>
      <c r="E33" s="16">
        <v>1600</v>
      </c>
      <c r="F33" s="16">
        <f t="shared" si="0"/>
        <v>200</v>
      </c>
      <c r="G33" s="16">
        <v>1800</v>
      </c>
      <c r="H33" s="40"/>
      <c r="I33" s="43"/>
      <c r="J33" s="43"/>
      <c r="K33" s="43"/>
      <c r="L33" s="43"/>
      <c r="M33" s="16"/>
    </row>
    <row r="34" spans="1:13" ht="27" x14ac:dyDescent="0.15">
      <c r="A34" s="16" t="s">
        <v>106</v>
      </c>
      <c r="B34" s="17" t="s">
        <v>117</v>
      </c>
      <c r="C34" s="16" t="s">
        <v>30</v>
      </c>
      <c r="D34" s="16" t="s">
        <v>66</v>
      </c>
      <c r="E34" s="16">
        <v>800</v>
      </c>
      <c r="F34" s="16">
        <f t="shared" si="0"/>
        <v>200</v>
      </c>
      <c r="G34" s="16">
        <v>1000</v>
      </c>
      <c r="H34" s="41"/>
      <c r="I34" s="44"/>
      <c r="J34" s="44"/>
      <c r="K34" s="44"/>
      <c r="L34" s="44"/>
      <c r="M34" s="16"/>
    </row>
    <row r="35" spans="1:13" x14ac:dyDescent="0.15">
      <c r="H35" s="24">
        <v>2</v>
      </c>
    </row>
  </sheetData>
  <mergeCells count="16">
    <mergeCell ref="K21:K34"/>
    <mergeCell ref="L9:L20"/>
    <mergeCell ref="L21:L34"/>
    <mergeCell ref="A4:D5"/>
    <mergeCell ref="E4:M5"/>
    <mergeCell ref="H21:H34"/>
    <mergeCell ref="I9:I20"/>
    <mergeCell ref="I21:I34"/>
    <mergeCell ref="J9:J20"/>
    <mergeCell ref="J21:J34"/>
    <mergeCell ref="A1:L1"/>
    <mergeCell ref="A2:L2"/>
    <mergeCell ref="A3:D3"/>
    <mergeCell ref="E3:L3"/>
    <mergeCell ref="H9:H20"/>
    <mergeCell ref="K9:K20"/>
  </mergeCells>
  <phoneticPr fontId="17" type="noConversion"/>
  <pageMargins left="0.75" right="0.75" top="1" bottom="1" header="0.5" footer="0.5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纸卡20250226</vt:lpstr>
      <vt:lpstr>不干胶20250226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Kacery</dc:creator>
  <cp:lastModifiedBy>li lili</cp:lastModifiedBy>
  <cp:lastPrinted>2021-08-06T10:28:00Z</cp:lastPrinted>
  <dcterms:created xsi:type="dcterms:W3CDTF">2017-02-25T05:34:00Z</dcterms:created>
  <dcterms:modified xsi:type="dcterms:W3CDTF">2025-02-28T01:35:31Z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2052-12.1.0.16120</vt:lpwstr>
  </property>
  <property fmtid="{D5CDD505-2E9C-101B-9397-08002B2CF9AE}" pid="3" name="ICV">
    <vt:lpwstr>2D55E0888D4142D4B9D56B23D6977BE4_13</vt:lpwstr>
  </property>
  <property fmtid="{D5CDD505-2E9C-101B-9397-08002B2CF9AE}" pid="4" name="KSOReadingLayout">
    <vt:bool>true</vt:bool>
  </property>
</Properties>
</file>