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<sst xmlns="http://schemas.openxmlformats.org/spreadsheetml/2006/main" count="198" uniqueCount="72">
  <si>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</si>
  <si>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</si>
  <si>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</si>
  <si>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啊宣 15606960608 福建省晋江市金井镇惠海工业区仁福路5号 福建省恒夏服饰织造有限公司 韵达935897336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</si>
  <si>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</si>
  <si>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</si>
  <si>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</si>
  <si>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</si>
  <si>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</si>
  <si>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</si>
  <si>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</si>
  <si>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</si>
  <si>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</si>
  <si>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</si>
  <si>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</si>
  <si>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</si>
  <si>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</si>
  <si>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</si>
  <si>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</si>
  <si>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</si>
  <si>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</si>
  <si>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</si>
  <si>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</si>
  <si>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</si>
  <si>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</si>
  <si>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P25030603</t>
  </si>
  <si>
    <t xml:space="preserve">21 AULTH09845                                     </t>
  </si>
  <si>
    <t xml:space="preserve">S25030319 </t>
  </si>
  <si>
    <t xml:space="preserve">E3530A8                                                                                             </t>
  </si>
  <si>
    <t>34*22*25</t>
  </si>
  <si>
    <t xml:space="preserve">E3538A8                                                                                             </t>
  </si>
  <si>
    <t xml:space="preserve">E5126A8                                                                                             </t>
  </si>
  <si>
    <t>31*21*25</t>
  </si>
  <si>
    <t xml:space="preserve">E5131A8                                                                                             </t>
  </si>
  <si>
    <t xml:space="preserve">E5222A8                                                                                             </t>
  </si>
  <si>
    <t xml:space="preserve">E5224A8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</si>
  <si>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</si>
  <si>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</si>
  <si>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</si>
  <si>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</si>
  <si>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</si>
  <si>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</si>
  <si>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PN339 - PINK</t>
  </si>
  <si>
    <t>5/6 Y</t>
  </si>
  <si>
    <t>无价格</t>
  </si>
  <si>
    <t>1523905/1523909</t>
  </si>
  <si>
    <t>E3530A8</t>
  </si>
  <si>
    <t>OG588 - D.ORANGE</t>
  </si>
  <si>
    <t>1524941/1524943</t>
  </si>
  <si>
    <t>E5126A8</t>
  </si>
  <si>
    <t>BK27 - BLACK</t>
  </si>
  <si>
    <t>1524932/1524936</t>
  </si>
  <si>
    <t>E5222A8</t>
  </si>
  <si>
    <t>7/8 Y</t>
  </si>
  <si>
    <t>8/9 Y</t>
  </si>
  <si>
    <t>9/10 Y</t>
  </si>
  <si>
    <t>11/12 Y</t>
  </si>
  <si>
    <t>13/14 Y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</si>
  <si>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</si>
  <si>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</si>
  <si>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</si>
  <si>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RD60 - LT.CORAL</t>
  </si>
  <si>
    <t>1525170/1525174</t>
  </si>
  <si>
    <t>E3538A8</t>
  </si>
  <si>
    <t>BE194 - BLUE</t>
  </si>
  <si>
    <t>1524937/1524940</t>
  </si>
  <si>
    <t>E5131A8</t>
  </si>
  <si>
    <t>1524923/1524931</t>
  </si>
  <si>
    <t>E5224A8</t>
  </si>
  <si>
    <t>第一箱</t>
  </si>
  <si>
    <t>第二箱</t>
  </si>
  <si>
    <t>第三箱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</si>
</sst>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9"/>
  <sheetViews>
    <sheetView tabSelected="1" workbookViewId="0">
      <selection activeCell="H12" sqref="H12:H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4904</v>
      </c>
      <c r="F8" s="30"/>
      <c r="G8" s="30">
        <v>5017</v>
      </c>
      <c r="H8" s="31">
        <v>1</v>
      </c>
      <c r="I8" s="30"/>
      <c r="J8" s="31">
        <v>10.1</v>
      </c>
      <c r="K8" s="31" t="s">
        <v>29</v>
      </c>
    </row>
    <row r="9" ht="15" spans="1:11">
      <c r="A9" s="32"/>
      <c r="B9" s="33"/>
      <c r="C9" s="33"/>
      <c r="D9" s="29" t="s">
        <v>30</v>
      </c>
      <c r="E9" s="30">
        <v>4904</v>
      </c>
      <c r="F9" s="30"/>
      <c r="G9" s="30">
        <v>5017</v>
      </c>
      <c r="H9" s="34"/>
      <c r="I9" s="30"/>
      <c r="J9" s="34"/>
      <c r="K9" s="34"/>
    </row>
    <row r="10" ht="15" spans="1:11">
      <c r="A10" s="32"/>
      <c r="B10" s="33"/>
      <c r="C10" s="33"/>
      <c r="D10" s="29" t="s">
        <v>31</v>
      </c>
      <c r="E10" s="30">
        <v>3896</v>
      </c>
      <c r="F10" s="30"/>
      <c r="G10" s="30">
        <v>3897</v>
      </c>
      <c r="H10" s="31">
        <v>2</v>
      </c>
      <c r="I10" s="30"/>
      <c r="J10" s="31">
        <v>9.1</v>
      </c>
      <c r="K10" s="31" t="s">
        <v>32</v>
      </c>
    </row>
    <row r="11" ht="15" spans="1:11">
      <c r="A11" s="32"/>
      <c r="B11" s="33"/>
      <c r="C11" s="33"/>
      <c r="D11" s="29" t="s">
        <v>33</v>
      </c>
      <c r="E11" s="30">
        <v>4515</v>
      </c>
      <c r="F11" s="30"/>
      <c r="G11" s="30">
        <v>4620</v>
      </c>
      <c r="H11" s="34"/>
      <c r="I11" s="30"/>
      <c r="J11" s="34"/>
      <c r="K11" s="34"/>
    </row>
    <row r="12" ht="15" spans="1:11">
      <c r="A12" s="32"/>
      <c r="B12" s="33"/>
      <c r="C12" s="33"/>
      <c r="D12" s="29" t="s">
        <v>34</v>
      </c>
      <c r="E12" s="30">
        <v>5019</v>
      </c>
      <c r="F12" s="30"/>
      <c r="G12" s="30">
        <v>5135</v>
      </c>
      <c r="H12" s="31">
        <v>3</v>
      </c>
      <c r="I12" s="30"/>
      <c r="J12" s="31">
        <v>9.9</v>
      </c>
      <c r="K12" s="31" t="s">
        <v>32</v>
      </c>
    </row>
    <row r="13" ht="15" spans="1:11">
      <c r="A13" s="35"/>
      <c r="B13" s="36"/>
      <c r="C13" s="36"/>
      <c r="D13" s="29" t="s">
        <v>35</v>
      </c>
      <c r="E13" s="30">
        <v>4190</v>
      </c>
      <c r="F13" s="30"/>
      <c r="G13" s="30">
        <v>4304</v>
      </c>
      <c r="H13" s="34"/>
      <c r="I13" s="30"/>
      <c r="J13" s="34"/>
      <c r="K13" s="34"/>
    </row>
    <row r="14" spans="1:11">
      <c r="A14" s="30" t="s">
        <v>36</v>
      </c>
      <c r="B14" s="30"/>
      <c r="C14" s="30"/>
      <c r="D14" s="30"/>
      <c r="E14" s="30">
        <f>SUM(E8:E13)</f>
        <v>27428</v>
      </c>
      <c r="F14" s="30"/>
      <c r="G14" s="30">
        <f>SUM(G8:G13)</f>
        <v>27990</v>
      </c>
      <c r="H14" s="37">
        <v>3</v>
      </c>
      <c r="I14" s="30"/>
      <c r="J14" s="30">
        <f>SUM(J8:J13)</f>
        <v>29.1</v>
      </c>
      <c r="K14" s="30"/>
    </row>
    <row r="17" spans="1:23">
      <c r="A17" s="37" t="s">
        <v>37</v>
      </c>
      <c r="B17" s="30" t="s">
        <v>38</v>
      </c>
      <c r="C17" s="38" t="s">
        <v>18</v>
      </c>
      <c r="D17" s="39" t="s">
        <v>39</v>
      </c>
      <c r="E17" s="30"/>
      <c r="F17" s="37" t="s">
        <v>40</v>
      </c>
      <c r="G17" s="30" t="s">
        <v>41</v>
      </c>
      <c r="I17" s="37" t="s">
        <v>37</v>
      </c>
      <c r="J17" s="30" t="s">
        <v>38</v>
      </c>
      <c r="K17" s="38" t="s">
        <v>18</v>
      </c>
      <c r="L17" s="39" t="s">
        <v>39</v>
      </c>
      <c r="M17" s="30"/>
      <c r="N17" s="37" t="s">
        <v>40</v>
      </c>
      <c r="O17" s="30" t="s">
        <v>41</v>
      </c>
      <c r="Q17" s="37" t="s">
        <v>37</v>
      </c>
      <c r="R17" s="30" t="s">
        <v>38</v>
      </c>
      <c r="S17" s="38" t="s">
        <v>18</v>
      </c>
      <c r="T17" s="39" t="s">
        <v>39</v>
      </c>
      <c r="U17" s="30"/>
      <c r="V17" s="37" t="s">
        <v>40</v>
      </c>
      <c r="W17" s="30" t="s">
        <v>41</v>
      </c>
    </row>
    <row r="18" ht="15" spans="1:23">
      <c r="A18" s="40" t="s">
        <v>42</v>
      </c>
      <c r="B18" s="41" t="s">
        <v>43</v>
      </c>
      <c r="C18" s="38">
        <v>63</v>
      </c>
      <c r="D18" s="39">
        <f t="shared" ref="D18:D26" si="0">C18*1.03+1</f>
        <v>65.89</v>
      </c>
      <c r="E18" s="42" t="s">
        <v>44</v>
      </c>
      <c r="F18" s="40" t="s">
        <v>45</v>
      </c>
      <c r="G18" s="43" t="s">
        <v>46</v>
      </c>
      <c r="I18" s="40" t="s">
        <v>47</v>
      </c>
      <c r="J18" s="41" t="s">
        <v>43</v>
      </c>
      <c r="K18" s="38">
        <v>48.3</v>
      </c>
      <c r="L18" s="39">
        <f t="shared" ref="L18:L26" si="1">K18*1.03+1</f>
        <v>50.749</v>
      </c>
      <c r="M18" s="53" t="s">
        <v>44</v>
      </c>
      <c r="N18" s="54" t="s">
        <v>48</v>
      </c>
      <c r="O18" s="43" t="s">
        <v>49</v>
      </c>
      <c r="Q18" s="40" t="s">
        <v>50</v>
      </c>
      <c r="R18" s="41" t="s">
        <v>43</v>
      </c>
      <c r="S18" s="38">
        <v>63</v>
      </c>
      <c r="T18" s="39">
        <f t="shared" ref="T18:T26" si="2">S18*1.03+1</f>
        <v>65.89</v>
      </c>
      <c r="U18" s="53" t="s">
        <v>44</v>
      </c>
      <c r="V18" s="59" t="s">
        <v>51</v>
      </c>
      <c r="W18" s="43" t="s">
        <v>52</v>
      </c>
    </row>
    <row r="19" ht="15" spans="1:23">
      <c r="A19" s="44"/>
      <c r="B19" s="41" t="s">
        <v>53</v>
      </c>
      <c r="C19" s="38">
        <v>63</v>
      </c>
      <c r="D19" s="39">
        <f t="shared" si="0"/>
        <v>65.89</v>
      </c>
      <c r="E19" s="45"/>
      <c r="F19" s="44"/>
      <c r="G19" s="46"/>
      <c r="I19" s="44"/>
      <c r="J19" s="41" t="s">
        <v>53</v>
      </c>
      <c r="K19" s="38">
        <v>48.3</v>
      </c>
      <c r="L19" s="39">
        <f t="shared" si="1"/>
        <v>50.749</v>
      </c>
      <c r="M19" s="55"/>
      <c r="N19" s="56"/>
      <c r="O19" s="46"/>
      <c r="Q19" s="44"/>
      <c r="R19" s="41" t="s">
        <v>53</v>
      </c>
      <c r="S19" s="38">
        <v>63</v>
      </c>
      <c r="T19" s="39">
        <f t="shared" si="2"/>
        <v>65.89</v>
      </c>
      <c r="U19" s="55"/>
      <c r="V19" s="60"/>
      <c r="W19" s="46"/>
    </row>
    <row r="20" ht="15" spans="1:23">
      <c r="A20" s="44"/>
      <c r="B20" s="41" t="s">
        <v>54</v>
      </c>
      <c r="C20" s="38">
        <v>63</v>
      </c>
      <c r="D20" s="39">
        <f t="shared" si="0"/>
        <v>65.89</v>
      </c>
      <c r="E20" s="45"/>
      <c r="F20" s="44"/>
      <c r="G20" s="46"/>
      <c r="I20" s="44"/>
      <c r="J20" s="41" t="s">
        <v>54</v>
      </c>
      <c r="K20" s="38">
        <v>48.3</v>
      </c>
      <c r="L20" s="39">
        <f t="shared" si="1"/>
        <v>50.749</v>
      </c>
      <c r="M20" s="55"/>
      <c r="N20" s="56"/>
      <c r="O20" s="46"/>
      <c r="Q20" s="44"/>
      <c r="R20" s="41" t="s">
        <v>54</v>
      </c>
      <c r="S20" s="38">
        <v>63</v>
      </c>
      <c r="T20" s="39">
        <f t="shared" si="2"/>
        <v>65.89</v>
      </c>
      <c r="U20" s="55"/>
      <c r="V20" s="60"/>
      <c r="W20" s="46"/>
    </row>
    <row r="21" ht="15" spans="1:23">
      <c r="A21" s="44"/>
      <c r="B21" s="41" t="s">
        <v>55</v>
      </c>
      <c r="C21" s="38">
        <v>126</v>
      </c>
      <c r="D21" s="39">
        <f t="shared" si="0"/>
        <v>130.78</v>
      </c>
      <c r="E21" s="45"/>
      <c r="F21" s="44"/>
      <c r="G21" s="46"/>
      <c r="I21" s="44"/>
      <c r="J21" s="41" t="s">
        <v>55</v>
      </c>
      <c r="K21" s="38">
        <v>96.6</v>
      </c>
      <c r="L21" s="39">
        <f t="shared" si="1"/>
        <v>100.498</v>
      </c>
      <c r="M21" s="55"/>
      <c r="N21" s="56"/>
      <c r="O21" s="46"/>
      <c r="Q21" s="44"/>
      <c r="R21" s="41" t="s">
        <v>55</v>
      </c>
      <c r="S21" s="38">
        <v>126</v>
      </c>
      <c r="T21" s="39">
        <f t="shared" si="2"/>
        <v>130.78</v>
      </c>
      <c r="U21" s="55"/>
      <c r="V21" s="60"/>
      <c r="W21" s="46"/>
    </row>
    <row r="22" ht="15" spans="1:23">
      <c r="A22" s="44"/>
      <c r="B22" s="41" t="s">
        <v>56</v>
      </c>
      <c r="C22" s="38">
        <v>189</v>
      </c>
      <c r="D22" s="39">
        <f t="shared" si="0"/>
        <v>195.67</v>
      </c>
      <c r="E22" s="45"/>
      <c r="F22" s="44"/>
      <c r="G22" s="46"/>
      <c r="I22" s="44"/>
      <c r="J22" s="41" t="s">
        <v>56</v>
      </c>
      <c r="K22" s="38">
        <v>144.9</v>
      </c>
      <c r="L22" s="39">
        <f t="shared" si="1"/>
        <v>150.247</v>
      </c>
      <c r="M22" s="55"/>
      <c r="N22" s="56"/>
      <c r="O22" s="46"/>
      <c r="Q22" s="44"/>
      <c r="R22" s="41" t="s">
        <v>56</v>
      </c>
      <c r="S22" s="38">
        <v>189</v>
      </c>
      <c r="T22" s="39">
        <f t="shared" si="2"/>
        <v>195.67</v>
      </c>
      <c r="U22" s="55"/>
      <c r="V22" s="60"/>
      <c r="W22" s="46"/>
    </row>
    <row r="23" ht="15" spans="1:23">
      <c r="A23" s="47"/>
      <c r="B23" s="41" t="s">
        <v>57</v>
      </c>
      <c r="C23" s="38">
        <v>126</v>
      </c>
      <c r="D23" s="39">
        <f t="shared" si="0"/>
        <v>130.78</v>
      </c>
      <c r="E23" s="48"/>
      <c r="F23" s="47"/>
      <c r="G23" s="46"/>
      <c r="I23" s="47"/>
      <c r="J23" s="41" t="s">
        <v>57</v>
      </c>
      <c r="K23" s="38">
        <v>96.6</v>
      </c>
      <c r="L23" s="39">
        <f t="shared" si="1"/>
        <v>100.498</v>
      </c>
      <c r="M23" s="57"/>
      <c r="N23" s="58"/>
      <c r="O23" s="46"/>
      <c r="Q23" s="47"/>
      <c r="R23" s="41" t="s">
        <v>57</v>
      </c>
      <c r="S23" s="38">
        <v>126</v>
      </c>
      <c r="T23" s="39">
        <f t="shared" si="2"/>
        <v>130.78</v>
      </c>
      <c r="U23" s="57"/>
      <c r="V23" s="61"/>
      <c r="W23" s="46"/>
    </row>
    <row r="24" ht="15" spans="1:23">
      <c r="A24" s="40" t="s">
        <v>42</v>
      </c>
      <c r="B24" s="41" t="s">
        <v>43</v>
      </c>
      <c r="C24" s="38">
        <v>427.35</v>
      </c>
      <c r="D24" s="39">
        <f t="shared" si="0"/>
        <v>441.1705</v>
      </c>
      <c r="E24" s="42" t="s">
        <v>58</v>
      </c>
      <c r="F24" s="40" t="s">
        <v>59</v>
      </c>
      <c r="G24" s="46"/>
      <c r="I24" s="40" t="s">
        <v>47</v>
      </c>
      <c r="J24" s="41" t="s">
        <v>43</v>
      </c>
      <c r="K24" s="38">
        <v>341.25</v>
      </c>
      <c r="L24" s="39">
        <f t="shared" si="1"/>
        <v>352.4875</v>
      </c>
      <c r="M24" s="53" t="s">
        <v>58</v>
      </c>
      <c r="N24" s="54" t="s">
        <v>59</v>
      </c>
      <c r="O24" s="46"/>
      <c r="Q24" s="40" t="s">
        <v>50</v>
      </c>
      <c r="R24" s="41" t="s">
        <v>43</v>
      </c>
      <c r="S24" s="38">
        <v>438.9</v>
      </c>
      <c r="T24" s="39">
        <f t="shared" si="2"/>
        <v>453.067</v>
      </c>
      <c r="U24" s="53" t="s">
        <v>58</v>
      </c>
      <c r="V24" s="59" t="s">
        <v>60</v>
      </c>
      <c r="W24" s="46"/>
    </row>
    <row r="25" ht="15" spans="1:23">
      <c r="A25" s="44"/>
      <c r="B25" s="41" t="s">
        <v>53</v>
      </c>
      <c r="C25" s="38">
        <v>427.35</v>
      </c>
      <c r="D25" s="39">
        <f t="shared" si="0"/>
        <v>441.1705</v>
      </c>
      <c r="E25" s="45"/>
      <c r="F25" s="44"/>
      <c r="G25" s="46"/>
      <c r="I25" s="44"/>
      <c r="J25" s="41" t="s">
        <v>53</v>
      </c>
      <c r="K25" s="38">
        <v>341.25</v>
      </c>
      <c r="L25" s="39">
        <f t="shared" si="1"/>
        <v>352.4875</v>
      </c>
      <c r="M25" s="55"/>
      <c r="N25" s="56"/>
      <c r="O25" s="46"/>
      <c r="Q25" s="44"/>
      <c r="R25" s="41" t="s">
        <v>53</v>
      </c>
      <c r="S25" s="38">
        <v>438.9</v>
      </c>
      <c r="T25" s="39">
        <f t="shared" si="2"/>
        <v>453.067</v>
      </c>
      <c r="U25" s="55"/>
      <c r="V25" s="60"/>
      <c r="W25" s="46"/>
    </row>
    <row r="26" ht="15" spans="1:23">
      <c r="A26" s="44"/>
      <c r="B26" s="41" t="s">
        <v>54</v>
      </c>
      <c r="C26" s="38">
        <v>427.35</v>
      </c>
      <c r="D26" s="39">
        <f t="shared" si="0"/>
        <v>441.1705</v>
      </c>
      <c r="E26" s="45"/>
      <c r="F26" s="44"/>
      <c r="G26" s="46"/>
      <c r="I26" s="44"/>
      <c r="J26" s="41" t="s">
        <v>54</v>
      </c>
      <c r="K26" s="38">
        <v>341.25</v>
      </c>
      <c r="L26" s="39">
        <f t="shared" si="1"/>
        <v>352.4875</v>
      </c>
      <c r="M26" s="55"/>
      <c r="N26" s="56"/>
      <c r="O26" s="46"/>
      <c r="Q26" s="44"/>
      <c r="R26" s="41" t="s">
        <v>54</v>
      </c>
      <c r="S26" s="38">
        <v>438.9</v>
      </c>
      <c r="T26" s="39">
        <f t="shared" si="2"/>
        <v>453.067</v>
      </c>
      <c r="U26" s="55"/>
      <c r="V26" s="60"/>
      <c r="W26" s="46"/>
    </row>
    <row r="27" ht="15" spans="1:23">
      <c r="A27" s="44"/>
      <c r="B27" s="41" t="s">
        <v>55</v>
      </c>
      <c r="C27" s="38">
        <v>854.7</v>
      </c>
      <c r="D27" s="39">
        <f>C27*1.02</f>
        <v>871.794</v>
      </c>
      <c r="E27" s="45"/>
      <c r="F27" s="44"/>
      <c r="G27" s="46"/>
      <c r="I27" s="44"/>
      <c r="J27" s="41" t="s">
        <v>55</v>
      </c>
      <c r="K27" s="38">
        <v>682.5</v>
      </c>
      <c r="L27" s="39">
        <f>K27*1.02</f>
        <v>696.15</v>
      </c>
      <c r="M27" s="55"/>
      <c r="N27" s="56"/>
      <c r="O27" s="46"/>
      <c r="Q27" s="44"/>
      <c r="R27" s="41" t="s">
        <v>55</v>
      </c>
      <c r="S27" s="38">
        <v>877.8</v>
      </c>
      <c r="T27" s="39">
        <f>S27*1.02</f>
        <v>895.356</v>
      </c>
      <c r="U27" s="55"/>
      <c r="V27" s="60"/>
      <c r="W27" s="46"/>
    </row>
    <row r="28" ht="15" spans="1:23">
      <c r="A28" s="44"/>
      <c r="B28" s="41" t="s">
        <v>56</v>
      </c>
      <c r="C28" s="38">
        <v>1282.05</v>
      </c>
      <c r="D28" s="39">
        <f>C28*1.01</f>
        <v>1294.8705</v>
      </c>
      <c r="E28" s="45"/>
      <c r="F28" s="44"/>
      <c r="G28" s="46"/>
      <c r="I28" s="44"/>
      <c r="J28" s="41" t="s">
        <v>56</v>
      </c>
      <c r="K28" s="38">
        <v>1023.75</v>
      </c>
      <c r="L28" s="39">
        <f>K28*1.01</f>
        <v>1033.9875</v>
      </c>
      <c r="M28" s="55"/>
      <c r="N28" s="56"/>
      <c r="O28" s="46"/>
      <c r="Q28" s="44"/>
      <c r="R28" s="41" t="s">
        <v>56</v>
      </c>
      <c r="S28" s="38">
        <v>1316.7</v>
      </c>
      <c r="T28" s="39">
        <f>S28*1.01</f>
        <v>1329.867</v>
      </c>
      <c r="U28" s="55"/>
      <c r="V28" s="60"/>
      <c r="W28" s="46"/>
    </row>
    <row r="29" ht="15" spans="1:23">
      <c r="A29" s="47"/>
      <c r="B29" s="41" t="s">
        <v>57</v>
      </c>
      <c r="C29" s="38">
        <v>854.7</v>
      </c>
      <c r="D29" s="39">
        <f>C29*1.02</f>
        <v>871.794</v>
      </c>
      <c r="E29" s="48"/>
      <c r="F29" s="47"/>
      <c r="G29" s="49"/>
      <c r="I29" s="47"/>
      <c r="J29" s="41" t="s">
        <v>57</v>
      </c>
      <c r="K29" s="38">
        <v>682.5</v>
      </c>
      <c r="L29" s="39">
        <f>K29*1.02</f>
        <v>696.15</v>
      </c>
      <c r="M29" s="57"/>
      <c r="N29" s="58"/>
      <c r="O29" s="49"/>
      <c r="Q29" s="47"/>
      <c r="R29" s="41" t="s">
        <v>57</v>
      </c>
      <c r="S29" s="38">
        <v>877.8</v>
      </c>
      <c r="T29" s="39">
        <f>S29*1.02</f>
        <v>895.356</v>
      </c>
      <c r="U29" s="57"/>
      <c r="V29" s="61"/>
      <c r="W29" s="49"/>
    </row>
    <row r="30" spans="1:23">
      <c r="A30" s="37" t="s">
        <v>36</v>
      </c>
      <c r="B30" s="30"/>
      <c r="C30" s="38">
        <f>SUM(C18:C29)</f>
        <v>4903.5</v>
      </c>
      <c r="D30" s="39">
        <f>SUM(D18:D29)</f>
        <v>5016.87</v>
      </c>
      <c r="E30" s="30"/>
      <c r="F30" s="37"/>
      <c r="G30" s="30"/>
      <c r="I30" s="37" t="s">
        <v>36</v>
      </c>
      <c r="J30" s="30"/>
      <c r="K30" s="38">
        <f>SUM(K18:K29)</f>
        <v>3895.5</v>
      </c>
      <c r="L30" s="39">
        <f>SUM(L18:L29)</f>
        <v>3987.24</v>
      </c>
      <c r="M30" s="30"/>
      <c r="N30" s="37"/>
      <c r="O30" s="30"/>
      <c r="Q30" s="37" t="s">
        <v>36</v>
      </c>
      <c r="R30" s="30"/>
      <c r="S30" s="38">
        <f>SUM(S18:S29)</f>
        <v>5019</v>
      </c>
      <c r="T30" s="39">
        <f>SUM(T18:T29)</f>
        <v>5134.68</v>
      </c>
      <c r="U30" s="30"/>
      <c r="V30" s="37"/>
      <c r="W30" s="30"/>
    </row>
    <row r="31" spans="1:22">
      <c r="A31" s="1"/>
      <c r="C31" s="50"/>
      <c r="D31" s="50"/>
      <c r="F31" s="1"/>
      <c r="I31" s="1"/>
      <c r="K31" s="50"/>
      <c r="L31" s="50"/>
      <c r="N31" s="1"/>
      <c r="Q31" s="1"/>
      <c r="S31" s="50"/>
      <c r="T31" s="50"/>
      <c r="V31" s="1"/>
    </row>
    <row r="32" spans="1:22">
      <c r="A32" s="1"/>
      <c r="C32" s="50"/>
      <c r="D32" s="50"/>
      <c r="F32" s="1"/>
      <c r="I32" s="1"/>
      <c r="K32" s="50"/>
      <c r="L32" s="50"/>
      <c r="N32" s="1"/>
      <c r="Q32" s="1"/>
      <c r="S32" s="50"/>
      <c r="T32" s="50"/>
      <c r="V32" s="1"/>
    </row>
    <row r="33" spans="1:23">
      <c r="A33" s="37" t="s">
        <v>37</v>
      </c>
      <c r="B33" s="30" t="s">
        <v>38</v>
      </c>
      <c r="C33" s="38" t="s">
        <v>18</v>
      </c>
      <c r="D33" s="39" t="s">
        <v>39</v>
      </c>
      <c r="E33" s="30"/>
      <c r="F33" s="37" t="s">
        <v>40</v>
      </c>
      <c r="G33" s="30" t="s">
        <v>41</v>
      </c>
      <c r="I33" s="37" t="s">
        <v>37</v>
      </c>
      <c r="J33" s="30" t="s">
        <v>38</v>
      </c>
      <c r="K33" s="38" t="s">
        <v>18</v>
      </c>
      <c r="L33" s="39" t="s">
        <v>39</v>
      </c>
      <c r="M33" s="30"/>
      <c r="N33" s="37" t="s">
        <v>40</v>
      </c>
      <c r="O33" s="30" t="s">
        <v>41</v>
      </c>
      <c r="Q33" s="37" t="s">
        <v>37</v>
      </c>
      <c r="R33" s="30" t="s">
        <v>38</v>
      </c>
      <c r="S33" s="38" t="s">
        <v>18</v>
      </c>
      <c r="T33" s="39" t="s">
        <v>39</v>
      </c>
      <c r="U33" s="30"/>
      <c r="V33" s="37" t="s">
        <v>40</v>
      </c>
      <c r="W33" s="30" t="s">
        <v>41</v>
      </c>
    </row>
    <row r="34" ht="15" spans="1:23">
      <c r="A34" s="40" t="s">
        <v>61</v>
      </c>
      <c r="B34" s="41" t="s">
        <v>43</v>
      </c>
      <c r="C34" s="38">
        <v>63</v>
      </c>
      <c r="D34" s="39">
        <f t="shared" ref="D34:D42" si="3">C34*1.03+1</f>
        <v>65.89</v>
      </c>
      <c r="E34" s="42" t="s">
        <v>44</v>
      </c>
      <c r="F34" s="40" t="s">
        <v>62</v>
      </c>
      <c r="G34" s="43" t="s">
        <v>63</v>
      </c>
      <c r="I34" s="40" t="s">
        <v>64</v>
      </c>
      <c r="J34" s="41" t="s">
        <v>43</v>
      </c>
      <c r="K34" s="38">
        <v>60.9</v>
      </c>
      <c r="L34" s="39">
        <f t="shared" ref="L34:L42" si="4">K34*1.03+1</f>
        <v>63.727</v>
      </c>
      <c r="M34" s="42" t="s">
        <v>44</v>
      </c>
      <c r="N34" s="40" t="s">
        <v>65</v>
      </c>
      <c r="O34" s="43" t="s">
        <v>66</v>
      </c>
      <c r="Q34" s="40" t="s">
        <v>50</v>
      </c>
      <c r="R34" s="41" t="s">
        <v>43</v>
      </c>
      <c r="S34" s="38">
        <v>52.5</v>
      </c>
      <c r="T34" s="39">
        <f t="shared" ref="T34:T43" si="5">S34*1.03+1</f>
        <v>55.075</v>
      </c>
      <c r="U34" s="42" t="s">
        <v>44</v>
      </c>
      <c r="V34" s="40" t="s">
        <v>67</v>
      </c>
      <c r="W34" s="43" t="s">
        <v>68</v>
      </c>
    </row>
    <row r="35" ht="15" spans="1:23">
      <c r="A35" s="44"/>
      <c r="B35" s="41" t="s">
        <v>53</v>
      </c>
      <c r="C35" s="38">
        <v>63</v>
      </c>
      <c r="D35" s="39">
        <f t="shared" si="3"/>
        <v>65.89</v>
      </c>
      <c r="E35" s="45"/>
      <c r="F35" s="44"/>
      <c r="G35" s="46"/>
      <c r="I35" s="44"/>
      <c r="J35" s="41" t="s">
        <v>53</v>
      </c>
      <c r="K35" s="38">
        <v>60.9</v>
      </c>
      <c r="L35" s="39">
        <f t="shared" si="4"/>
        <v>63.727</v>
      </c>
      <c r="M35" s="45"/>
      <c r="N35" s="44"/>
      <c r="O35" s="46"/>
      <c r="Q35" s="44"/>
      <c r="R35" s="41" t="s">
        <v>53</v>
      </c>
      <c r="S35" s="38">
        <v>105</v>
      </c>
      <c r="T35" s="39">
        <f t="shared" si="5"/>
        <v>109.15</v>
      </c>
      <c r="U35" s="45"/>
      <c r="V35" s="44"/>
      <c r="W35" s="46"/>
    </row>
    <row r="36" ht="15" spans="1:23">
      <c r="A36" s="44"/>
      <c r="B36" s="41" t="s">
        <v>54</v>
      </c>
      <c r="C36" s="38">
        <v>63</v>
      </c>
      <c r="D36" s="39">
        <f t="shared" si="3"/>
        <v>65.89</v>
      </c>
      <c r="E36" s="45"/>
      <c r="F36" s="44"/>
      <c r="G36" s="46"/>
      <c r="I36" s="44"/>
      <c r="J36" s="41" t="s">
        <v>54</v>
      </c>
      <c r="K36" s="38">
        <v>60.9</v>
      </c>
      <c r="L36" s="39">
        <f t="shared" si="4"/>
        <v>63.727</v>
      </c>
      <c r="M36" s="45"/>
      <c r="N36" s="44"/>
      <c r="O36" s="46"/>
      <c r="Q36" s="44"/>
      <c r="R36" s="41" t="s">
        <v>54</v>
      </c>
      <c r="S36" s="38">
        <v>52.5</v>
      </c>
      <c r="T36" s="39">
        <f t="shared" si="5"/>
        <v>55.075</v>
      </c>
      <c r="U36" s="45"/>
      <c r="V36" s="44"/>
      <c r="W36" s="46"/>
    </row>
    <row r="37" ht="15" spans="1:23">
      <c r="A37" s="44"/>
      <c r="B37" s="41" t="s">
        <v>55</v>
      </c>
      <c r="C37" s="38">
        <v>126</v>
      </c>
      <c r="D37" s="39">
        <f t="shared" si="3"/>
        <v>130.78</v>
      </c>
      <c r="E37" s="45"/>
      <c r="F37" s="44"/>
      <c r="G37" s="46"/>
      <c r="I37" s="44"/>
      <c r="J37" s="41" t="s">
        <v>55</v>
      </c>
      <c r="K37" s="38">
        <v>121.8</v>
      </c>
      <c r="L37" s="39">
        <f t="shared" si="4"/>
        <v>126.454</v>
      </c>
      <c r="M37" s="45"/>
      <c r="N37" s="44"/>
      <c r="O37" s="46"/>
      <c r="Q37" s="44"/>
      <c r="R37" s="41" t="s">
        <v>55</v>
      </c>
      <c r="S37" s="38">
        <v>105</v>
      </c>
      <c r="T37" s="39">
        <f t="shared" si="5"/>
        <v>109.15</v>
      </c>
      <c r="U37" s="45"/>
      <c r="V37" s="44"/>
      <c r="W37" s="46"/>
    </row>
    <row r="38" ht="15" spans="1:23">
      <c r="A38" s="44"/>
      <c r="B38" s="41" t="s">
        <v>56</v>
      </c>
      <c r="C38" s="38">
        <v>189</v>
      </c>
      <c r="D38" s="39">
        <f t="shared" si="3"/>
        <v>195.67</v>
      </c>
      <c r="E38" s="45"/>
      <c r="F38" s="44"/>
      <c r="G38" s="46"/>
      <c r="I38" s="44"/>
      <c r="J38" s="41" t="s">
        <v>56</v>
      </c>
      <c r="K38" s="38">
        <v>182.7</v>
      </c>
      <c r="L38" s="39">
        <f t="shared" si="4"/>
        <v>189.181</v>
      </c>
      <c r="M38" s="45"/>
      <c r="N38" s="44"/>
      <c r="O38" s="46"/>
      <c r="Q38" s="44"/>
      <c r="R38" s="41" t="s">
        <v>56</v>
      </c>
      <c r="S38" s="38">
        <v>157.5</v>
      </c>
      <c r="T38" s="39">
        <f t="shared" si="5"/>
        <v>163.225</v>
      </c>
      <c r="U38" s="45"/>
      <c r="V38" s="44"/>
      <c r="W38" s="46"/>
    </row>
    <row r="39" ht="15" spans="1:23">
      <c r="A39" s="47"/>
      <c r="B39" s="41" t="s">
        <v>57</v>
      </c>
      <c r="C39" s="38">
        <v>126</v>
      </c>
      <c r="D39" s="39">
        <f t="shared" si="3"/>
        <v>130.78</v>
      </c>
      <c r="E39" s="48"/>
      <c r="F39" s="47"/>
      <c r="G39" s="46"/>
      <c r="I39" s="47"/>
      <c r="J39" s="41" t="s">
        <v>57</v>
      </c>
      <c r="K39" s="38">
        <v>121.8</v>
      </c>
      <c r="L39" s="39">
        <f t="shared" si="4"/>
        <v>126.454</v>
      </c>
      <c r="M39" s="48"/>
      <c r="N39" s="47"/>
      <c r="O39" s="46"/>
      <c r="Q39" s="47"/>
      <c r="R39" s="41" t="s">
        <v>57</v>
      </c>
      <c r="S39" s="38">
        <v>52.5</v>
      </c>
      <c r="T39" s="39">
        <f t="shared" si="5"/>
        <v>55.075</v>
      </c>
      <c r="U39" s="48"/>
      <c r="V39" s="47"/>
      <c r="W39" s="46"/>
    </row>
    <row r="40" ht="15" spans="1:23">
      <c r="A40" s="40" t="s">
        <v>61</v>
      </c>
      <c r="B40" s="41" t="s">
        <v>43</v>
      </c>
      <c r="C40" s="38">
        <v>427.35</v>
      </c>
      <c r="D40" s="39">
        <f t="shared" si="3"/>
        <v>441.1705</v>
      </c>
      <c r="E40" s="42" t="s">
        <v>58</v>
      </c>
      <c r="F40" s="40" t="s">
        <v>59</v>
      </c>
      <c r="G40" s="46"/>
      <c r="I40" s="40" t="s">
        <v>64</v>
      </c>
      <c r="J40" s="41" t="s">
        <v>43</v>
      </c>
      <c r="K40" s="38">
        <v>390.6</v>
      </c>
      <c r="L40" s="39">
        <f t="shared" si="4"/>
        <v>403.318</v>
      </c>
      <c r="M40" s="42" t="s">
        <v>58</v>
      </c>
      <c r="N40" s="40" t="s">
        <v>59</v>
      </c>
      <c r="O40" s="46"/>
      <c r="Q40" s="40" t="s">
        <v>50</v>
      </c>
      <c r="R40" s="41" t="s">
        <v>43</v>
      </c>
      <c r="S40" s="38">
        <v>366.45</v>
      </c>
      <c r="T40" s="39">
        <f t="shared" si="5"/>
        <v>378.4435</v>
      </c>
      <c r="U40" s="42" t="s">
        <v>58</v>
      </c>
      <c r="V40" s="40" t="s">
        <v>59</v>
      </c>
      <c r="W40" s="46"/>
    </row>
    <row r="41" ht="15" spans="1:23">
      <c r="A41" s="44"/>
      <c r="B41" s="41" t="s">
        <v>53</v>
      </c>
      <c r="C41" s="38">
        <v>427.35</v>
      </c>
      <c r="D41" s="39">
        <f t="shared" si="3"/>
        <v>441.1705</v>
      </c>
      <c r="E41" s="45"/>
      <c r="F41" s="44"/>
      <c r="G41" s="46"/>
      <c r="I41" s="44"/>
      <c r="J41" s="41" t="s">
        <v>53</v>
      </c>
      <c r="K41" s="38">
        <v>390.6</v>
      </c>
      <c r="L41" s="39">
        <f t="shared" si="4"/>
        <v>403.318</v>
      </c>
      <c r="M41" s="45"/>
      <c r="N41" s="44"/>
      <c r="O41" s="46"/>
      <c r="Q41" s="44"/>
      <c r="R41" s="41" t="s">
        <v>53</v>
      </c>
      <c r="S41" s="38">
        <v>732.9</v>
      </c>
      <c r="T41" s="39">
        <f t="shared" si="5"/>
        <v>755.887</v>
      </c>
      <c r="U41" s="45"/>
      <c r="V41" s="44"/>
      <c r="W41" s="46"/>
    </row>
    <row r="42" ht="15" spans="1:23">
      <c r="A42" s="44"/>
      <c r="B42" s="41" t="s">
        <v>54</v>
      </c>
      <c r="C42" s="38">
        <v>427.35</v>
      </c>
      <c r="D42" s="39">
        <f t="shared" si="3"/>
        <v>441.1705</v>
      </c>
      <c r="E42" s="45"/>
      <c r="F42" s="44"/>
      <c r="G42" s="46"/>
      <c r="I42" s="44"/>
      <c r="J42" s="41" t="s">
        <v>54</v>
      </c>
      <c r="K42" s="38">
        <v>390.6</v>
      </c>
      <c r="L42" s="39">
        <f t="shared" si="4"/>
        <v>403.318</v>
      </c>
      <c r="M42" s="45"/>
      <c r="N42" s="44"/>
      <c r="O42" s="46"/>
      <c r="Q42" s="44"/>
      <c r="R42" s="41" t="s">
        <v>54</v>
      </c>
      <c r="S42" s="38">
        <v>366.45</v>
      </c>
      <c r="T42" s="39">
        <f t="shared" si="5"/>
        <v>378.4435</v>
      </c>
      <c r="U42" s="45"/>
      <c r="V42" s="44"/>
      <c r="W42" s="46"/>
    </row>
    <row r="43" ht="15" spans="1:23">
      <c r="A43" s="44"/>
      <c r="B43" s="41" t="s">
        <v>55</v>
      </c>
      <c r="C43" s="38">
        <v>854.7</v>
      </c>
      <c r="D43" s="39">
        <f>C43*1.02</f>
        <v>871.794</v>
      </c>
      <c r="E43" s="45"/>
      <c r="F43" s="44"/>
      <c r="G43" s="46"/>
      <c r="I43" s="44"/>
      <c r="J43" s="41" t="s">
        <v>55</v>
      </c>
      <c r="K43" s="38">
        <v>781.2</v>
      </c>
      <c r="L43" s="39">
        <f>K43*1.02</f>
        <v>796.824</v>
      </c>
      <c r="M43" s="45"/>
      <c r="N43" s="44"/>
      <c r="O43" s="46"/>
      <c r="Q43" s="44"/>
      <c r="R43" s="41" t="s">
        <v>55</v>
      </c>
      <c r="S43" s="38">
        <v>732.9</v>
      </c>
      <c r="T43" s="39">
        <f t="shared" si="5"/>
        <v>755.887</v>
      </c>
      <c r="U43" s="45"/>
      <c r="V43" s="44"/>
      <c r="W43" s="46"/>
    </row>
    <row r="44" ht="15" spans="1:23">
      <c r="A44" s="44"/>
      <c r="B44" s="41" t="s">
        <v>56</v>
      </c>
      <c r="C44" s="38">
        <v>1282.05</v>
      </c>
      <c r="D44" s="39">
        <f>C44*1.01</f>
        <v>1294.8705</v>
      </c>
      <c r="E44" s="45"/>
      <c r="F44" s="44"/>
      <c r="G44" s="46"/>
      <c r="I44" s="44"/>
      <c r="J44" s="41" t="s">
        <v>56</v>
      </c>
      <c r="K44" s="38">
        <v>1171.8</v>
      </c>
      <c r="L44" s="39">
        <f>K44*1.01</f>
        <v>1183.518</v>
      </c>
      <c r="M44" s="45"/>
      <c r="N44" s="44"/>
      <c r="O44" s="46"/>
      <c r="Q44" s="44"/>
      <c r="R44" s="41" t="s">
        <v>56</v>
      </c>
      <c r="S44" s="38">
        <v>1099.35</v>
      </c>
      <c r="T44" s="39">
        <f>S44*1.01</f>
        <v>1110.3435</v>
      </c>
      <c r="U44" s="45"/>
      <c r="V44" s="44"/>
      <c r="W44" s="46"/>
    </row>
    <row r="45" ht="15" spans="1:23">
      <c r="A45" s="47"/>
      <c r="B45" s="41" t="s">
        <v>57</v>
      </c>
      <c r="C45" s="38">
        <v>854.7</v>
      </c>
      <c r="D45" s="39">
        <f>C45*1.02</f>
        <v>871.794</v>
      </c>
      <c r="E45" s="48"/>
      <c r="F45" s="47"/>
      <c r="G45" s="49"/>
      <c r="I45" s="47"/>
      <c r="J45" s="41" t="s">
        <v>57</v>
      </c>
      <c r="K45" s="38">
        <v>781.2</v>
      </c>
      <c r="L45" s="39">
        <f>K45*1.02</f>
        <v>796.824</v>
      </c>
      <c r="M45" s="48"/>
      <c r="N45" s="47"/>
      <c r="O45" s="49"/>
      <c r="Q45" s="47"/>
      <c r="R45" s="41" t="s">
        <v>57</v>
      </c>
      <c r="S45" s="38">
        <v>366.45</v>
      </c>
      <c r="T45" s="39">
        <f>S45*1.03+1</f>
        <v>378.4435</v>
      </c>
      <c r="U45" s="48"/>
      <c r="V45" s="47"/>
      <c r="W45" s="49"/>
    </row>
    <row r="46" spans="1:23">
      <c r="A46" s="37" t="s">
        <v>36</v>
      </c>
      <c r="B46" s="30"/>
      <c r="C46" s="38">
        <f>SUM(C34:C45)</f>
        <v>4903.5</v>
      </c>
      <c r="D46" s="39">
        <f>SUM(D34:D45)</f>
        <v>5016.87</v>
      </c>
      <c r="E46" s="30"/>
      <c r="F46" s="37"/>
      <c r="G46" s="30"/>
      <c r="I46" s="37" t="s">
        <v>36</v>
      </c>
      <c r="J46" s="30"/>
      <c r="K46" s="38">
        <f>SUM(K34:K45)</f>
        <v>4515</v>
      </c>
      <c r="L46" s="39">
        <f>SUM(L34:L45)</f>
        <v>4620.39</v>
      </c>
      <c r="M46" s="30"/>
      <c r="N46" s="37"/>
      <c r="O46" s="30"/>
      <c r="Q46" s="37" t="s">
        <v>36</v>
      </c>
      <c r="R46" s="30"/>
      <c r="S46" s="38">
        <f>SUM(S34:S45)</f>
        <v>4189.5</v>
      </c>
      <c r="T46" s="39">
        <f>SUM(T34:T45)</f>
        <v>4304.198</v>
      </c>
      <c r="U46" s="30"/>
      <c r="V46" s="37"/>
      <c r="W46" s="30"/>
    </row>
    <row r="49" spans="1:23">
      <c r="A49" s="30" t="s">
        <v>69</v>
      </c>
      <c r="B49" s="30"/>
      <c r="C49" s="30"/>
      <c r="D49" s="30"/>
      <c r="E49" s="30"/>
      <c r="F49" s="30"/>
      <c r="G49" s="30"/>
      <c r="I49" s="30" t="s">
        <v>70</v>
      </c>
      <c r="J49" s="30"/>
      <c r="K49" s="30"/>
      <c r="L49" s="30"/>
      <c r="M49" s="30"/>
      <c r="N49" s="30"/>
      <c r="O49" s="30"/>
      <c r="Q49" s="30" t="s">
        <v>71</v>
      </c>
      <c r="R49" s="30"/>
      <c r="S49" s="30"/>
      <c r="T49" s="30"/>
      <c r="U49" s="30"/>
      <c r="V49" s="30"/>
      <c r="W49" s="30"/>
    </row>
  </sheetData>
  <mergeCells count="62">
    <mergeCell ref="A1:K1"/>
    <mergeCell ref="A2:D2"/>
    <mergeCell ref="E2:K2"/>
    <mergeCell ref="A49:G49"/>
    <mergeCell ref="I49:O49"/>
    <mergeCell ref="Q49:W49"/>
    <mergeCell ref="A8:A13"/>
    <mergeCell ref="A18:A23"/>
    <mergeCell ref="A24:A29"/>
    <mergeCell ref="A34:A39"/>
    <mergeCell ref="A40:A45"/>
    <mergeCell ref="B8:B13"/>
    <mergeCell ref="C8:C13"/>
    <mergeCell ref="E18:E23"/>
    <mergeCell ref="E24:E29"/>
    <mergeCell ref="E34:E39"/>
    <mergeCell ref="E40:E45"/>
    <mergeCell ref="F18:F23"/>
    <mergeCell ref="F24:F29"/>
    <mergeCell ref="F34:F39"/>
    <mergeCell ref="F40:F45"/>
    <mergeCell ref="G18:G29"/>
    <mergeCell ref="G34:G45"/>
    <mergeCell ref="H8:H9"/>
    <mergeCell ref="H10:H11"/>
    <mergeCell ref="H12:H13"/>
    <mergeCell ref="I18:I23"/>
    <mergeCell ref="I24:I29"/>
    <mergeCell ref="I34:I39"/>
    <mergeCell ref="I40:I45"/>
    <mergeCell ref="J8:J9"/>
    <mergeCell ref="J10:J11"/>
    <mergeCell ref="J12:J13"/>
    <mergeCell ref="K8:K9"/>
    <mergeCell ref="K10:K11"/>
    <mergeCell ref="K12:K13"/>
    <mergeCell ref="M18:M23"/>
    <mergeCell ref="M24:M29"/>
    <mergeCell ref="M34:M39"/>
    <mergeCell ref="M40:M45"/>
    <mergeCell ref="N18:N23"/>
    <mergeCell ref="N24:N29"/>
    <mergeCell ref="N34:N39"/>
    <mergeCell ref="N40:N45"/>
    <mergeCell ref="O18:O29"/>
    <mergeCell ref="O34:O45"/>
    <mergeCell ref="Q18:Q23"/>
    <mergeCell ref="Q24:Q29"/>
    <mergeCell ref="Q34:Q39"/>
    <mergeCell ref="Q40:Q45"/>
    <mergeCell ref="U18:U23"/>
    <mergeCell ref="U24:U29"/>
    <mergeCell ref="U34:U39"/>
    <mergeCell ref="U40:U45"/>
    <mergeCell ref="V18:V23"/>
    <mergeCell ref="V24:V29"/>
    <mergeCell ref="V34:V39"/>
    <mergeCell ref="V40:V45"/>
    <mergeCell ref="W18:W29"/>
    <mergeCell ref="W34:W4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2025-03-17T00:16:56Z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89ADCAC5CCD4475DBACAC69CC0BA73BD_13</vt:lpwstr>
  </property>
</Properties>
</file>