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<sst xmlns="http://schemas.openxmlformats.org/spreadsheetml/2006/main" count="72" uniqueCount="52">
  <si>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</si>
  <si>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</si>
  <si>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</si>
  <si>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上海办中通73547255127038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</si>
  <si>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</si>
  <si>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</si>
  <si>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</si>
  <si>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</si>
  <si>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</si>
  <si>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</si>
  <si>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</si>
  <si>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</si>
  <si>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</si>
  <si>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</si>
  <si>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</si>
  <si>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</si>
  <si>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</si>
  <si>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</si>
  <si>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</si>
  <si>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</si>
  <si>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</si>
  <si>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</si>
  <si>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</si>
  <si>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</si>
  <si>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</si>
  <si>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P25020051</t>
  </si>
  <si>
    <t xml:space="preserve">21 AULTH09845                                     </t>
  </si>
  <si>
    <t xml:space="preserve">S25020034 </t>
  </si>
  <si>
    <t xml:space="preserve">E9345A8                                                                                             </t>
  </si>
  <si>
    <t>31*23*15</t>
  </si>
  <si>
    <t xml:space="preserve">23_AULBB11142                                     </t>
  </si>
  <si>
    <t>总计</t>
  </si>
  <si>
    <t>颜色</t>
  </si>
  <si>
    <t>尺码</t>
  </si>
  <si>
    <t>生产数</t>
  </si>
  <si>
    <t>尺码段</t>
  </si>
  <si>
    <t>PO号</t>
  </si>
  <si>
    <t>款号</t>
  </si>
  <si>
    <t>NV147 - NAVY</t>
  </si>
  <si>
    <t>5/6 Y</t>
  </si>
  <si>
    <t>全码</t>
  </si>
  <si>
    <t>无价格</t>
  </si>
  <si>
    <t>E9345A8</t>
  </si>
  <si>
    <t>7/8 Y</t>
  </si>
  <si>
    <t>8/9 Y</t>
  </si>
  <si>
    <t>9/10 Y</t>
  </si>
  <si>
    <t>11/12 Y</t>
  </si>
  <si>
    <t>12/13 Y</t>
  </si>
  <si>
    <t>13/14 Y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</si>
  <si>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5/6Y 7/8Y</t>
    </r>
  </si>
  <si>
    <t>有价格</t>
  </si>
  <si>
    <t>1552512/1552397/1552398/1552514/1552516/1552399/1552517/1552518/1552519/1552520/1552521/1552522/1552523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</si>
</sst>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tabSelected="1" workbookViewId="0">
      <selection activeCell="E2" sqref="E2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45733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0" t="s">
        <v>11</v>
      </c>
      <c r="J6" s="50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1" t="s">
        <v>22</v>
      </c>
      <c r="J7" s="51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4093</v>
      </c>
      <c r="F8" s="30"/>
      <c r="G8" s="30">
        <v>4199</v>
      </c>
      <c r="H8" s="31">
        <v>1</v>
      </c>
      <c r="I8" s="30"/>
      <c r="J8" s="30">
        <v>4.6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4093</v>
      </c>
      <c r="F9" s="30"/>
      <c r="G9" s="30">
        <v>4200</v>
      </c>
      <c r="H9" s="31">
        <v>2</v>
      </c>
      <c r="I9" s="30"/>
      <c r="J9" s="30">
        <v>6.8</v>
      </c>
      <c r="K9" s="30" t="s">
        <v>29</v>
      </c>
    </row>
    <row r="10" spans="1:11">
      <c r="A10" s="30" t="s">
        <v>31</v>
      </c>
      <c r="B10" s="30"/>
      <c r="C10" s="30"/>
      <c r="D10" s="30"/>
      <c r="E10" s="35">
        <f>SUM(E8:E9)</f>
        <v>8186</v>
      </c>
      <c r="F10" s="35"/>
      <c r="G10" s="35">
        <f>SUM(G8:G9)</f>
        <v>8399</v>
      </c>
      <c r="H10" s="36">
        <v>2</v>
      </c>
      <c r="I10" s="35"/>
      <c r="J10" s="35">
        <f>SUM(J8:J9)</f>
        <v>11.4</v>
      </c>
      <c r="K10" s="30"/>
    </row>
    <row r="13" spans="1:8">
      <c r="A13" s="37" t="s">
        <v>32</v>
      </c>
      <c r="B13" s="37" t="s">
        <v>33</v>
      </c>
      <c r="C13" s="38" t="s">
        <v>18</v>
      </c>
      <c r="D13" s="39" t="s">
        <v>34</v>
      </c>
      <c r="E13" s="37" t="s">
        <v>35</v>
      </c>
      <c r="F13" s="37"/>
      <c r="G13" s="37" t="s">
        <v>36</v>
      </c>
      <c r="H13" s="37" t="s">
        <v>37</v>
      </c>
    </row>
    <row r="14" ht="15" spans="1:8">
      <c r="A14" s="40" t="s">
        <v>38</v>
      </c>
      <c r="B14" s="41" t="s">
        <v>39</v>
      </c>
      <c r="C14" s="38">
        <v>70.04</v>
      </c>
      <c r="D14" s="39">
        <f t="shared" ref="D14:D25" si="0">C14*1.03+1</f>
        <v>73.1412</v>
      </c>
      <c r="E14" s="42" t="s">
        <v>40</v>
      </c>
      <c r="F14" s="42" t="s">
        <v>41</v>
      </c>
      <c r="G14" s="43">
        <v>1552524</v>
      </c>
      <c r="H14" s="40" t="s">
        <v>42</v>
      </c>
    </row>
    <row r="15" ht="15" spans="1:8">
      <c r="A15" s="44"/>
      <c r="B15" s="41" t="s">
        <v>43</v>
      </c>
      <c r="C15" s="38">
        <v>70.04</v>
      </c>
      <c r="D15" s="39">
        <f t="shared" si="0"/>
        <v>73.1412</v>
      </c>
      <c r="E15" s="45"/>
      <c r="F15" s="45"/>
      <c r="G15" s="46"/>
      <c r="H15" s="44"/>
    </row>
    <row r="16" ht="15" spans="1:8">
      <c r="A16" s="44"/>
      <c r="B16" s="41" t="s">
        <v>44</v>
      </c>
      <c r="C16" s="38">
        <v>70.04</v>
      </c>
      <c r="D16" s="39">
        <f t="shared" si="0"/>
        <v>73.1412</v>
      </c>
      <c r="E16" s="45"/>
      <c r="F16" s="45"/>
      <c r="G16" s="46"/>
      <c r="H16" s="44"/>
    </row>
    <row r="17" ht="15" spans="1:8">
      <c r="A17" s="44"/>
      <c r="B17" s="41" t="s">
        <v>45</v>
      </c>
      <c r="C17" s="38">
        <v>70.04</v>
      </c>
      <c r="D17" s="39">
        <f t="shared" si="0"/>
        <v>73.1412</v>
      </c>
      <c r="E17" s="45"/>
      <c r="F17" s="45"/>
      <c r="G17" s="46"/>
      <c r="H17" s="44"/>
    </row>
    <row r="18" ht="15" spans="1:8">
      <c r="A18" s="44"/>
      <c r="B18" s="41" t="s">
        <v>46</v>
      </c>
      <c r="C18" s="38">
        <v>140.08</v>
      </c>
      <c r="D18" s="39">
        <f t="shared" si="0"/>
        <v>145.2824</v>
      </c>
      <c r="E18" s="45"/>
      <c r="F18" s="45"/>
      <c r="G18" s="46"/>
      <c r="H18" s="44"/>
    </row>
    <row r="19" ht="15" spans="1:8">
      <c r="A19" s="44"/>
      <c r="B19" s="41" t="s">
        <v>47</v>
      </c>
      <c r="C19" s="38">
        <v>212.18</v>
      </c>
      <c r="D19" s="39">
        <f t="shared" si="0"/>
        <v>219.5454</v>
      </c>
      <c r="E19" s="45"/>
      <c r="F19" s="45"/>
      <c r="G19" s="46"/>
      <c r="H19" s="44"/>
    </row>
    <row r="20" ht="15" spans="1:8">
      <c r="A20" s="47"/>
      <c r="B20" s="41" t="s">
        <v>48</v>
      </c>
      <c r="C20" s="38">
        <v>212.18</v>
      </c>
      <c r="D20" s="39">
        <f t="shared" si="0"/>
        <v>219.5454</v>
      </c>
      <c r="E20" s="48"/>
      <c r="F20" s="48"/>
      <c r="G20" s="49"/>
      <c r="H20" s="44"/>
    </row>
    <row r="21" ht="15" spans="1:8">
      <c r="A21" s="40" t="s">
        <v>38</v>
      </c>
      <c r="B21" s="41" t="s">
        <v>44</v>
      </c>
      <c r="C21" s="38">
        <v>14.42</v>
      </c>
      <c r="D21" s="39">
        <f t="shared" si="0"/>
        <v>15.8526</v>
      </c>
      <c r="E21" s="42" t="s">
        <v>49</v>
      </c>
      <c r="F21" s="42" t="s">
        <v>41</v>
      </c>
      <c r="G21" s="43">
        <v>1552511</v>
      </c>
      <c r="H21" s="44"/>
    </row>
    <row r="22" ht="15" spans="1:8">
      <c r="A22" s="44"/>
      <c r="B22" s="41" t="s">
        <v>45</v>
      </c>
      <c r="C22" s="38">
        <v>70.04</v>
      </c>
      <c r="D22" s="39">
        <f t="shared" si="0"/>
        <v>73.1412</v>
      </c>
      <c r="E22" s="45"/>
      <c r="F22" s="45"/>
      <c r="G22" s="46"/>
      <c r="H22" s="44"/>
    </row>
    <row r="23" ht="15" spans="1:8">
      <c r="A23" s="44"/>
      <c r="B23" s="41" t="s">
        <v>46</v>
      </c>
      <c r="C23" s="38">
        <v>111.24</v>
      </c>
      <c r="D23" s="39">
        <f t="shared" si="0"/>
        <v>115.5772</v>
      </c>
      <c r="E23" s="45"/>
      <c r="F23" s="45"/>
      <c r="G23" s="46"/>
      <c r="H23" s="44"/>
    </row>
    <row r="24" ht="15" spans="1:8">
      <c r="A24" s="44"/>
      <c r="B24" s="41" t="s">
        <v>47</v>
      </c>
      <c r="C24" s="38">
        <v>61.8</v>
      </c>
      <c r="D24" s="39">
        <f t="shared" si="0"/>
        <v>64.654</v>
      </c>
      <c r="E24" s="45"/>
      <c r="F24" s="45"/>
      <c r="G24" s="46"/>
      <c r="H24" s="44"/>
    </row>
    <row r="25" ht="15" spans="1:8">
      <c r="A25" s="47"/>
      <c r="B25" s="41" t="s">
        <v>48</v>
      </c>
      <c r="C25" s="38">
        <v>61.8</v>
      </c>
      <c r="D25" s="39">
        <f t="shared" si="0"/>
        <v>64.654</v>
      </c>
      <c r="E25" s="48"/>
      <c r="F25" s="48"/>
      <c r="G25" s="49"/>
      <c r="H25" s="44"/>
    </row>
    <row r="26" ht="15" spans="1:8">
      <c r="A26" s="40" t="s">
        <v>38</v>
      </c>
      <c r="B26" s="41" t="s">
        <v>39</v>
      </c>
      <c r="C26" s="38">
        <v>244.11</v>
      </c>
      <c r="D26" s="39">
        <f t="shared" ref="D26:D32" si="1">C26*1.02</f>
        <v>248.9922</v>
      </c>
      <c r="E26" s="42" t="s">
        <v>40</v>
      </c>
      <c r="F26" s="42" t="s">
        <v>50</v>
      </c>
      <c r="G26" s="40" t="s">
        <v>51</v>
      </c>
      <c r="H26" s="44"/>
    </row>
    <row r="27" ht="15" spans="1:8">
      <c r="A27" s="44"/>
      <c r="B27" s="41" t="s">
        <v>43</v>
      </c>
      <c r="C27" s="38">
        <v>244.11</v>
      </c>
      <c r="D27" s="39">
        <f t="shared" si="1"/>
        <v>248.9922</v>
      </c>
      <c r="E27" s="45"/>
      <c r="F27" s="45"/>
      <c r="G27" s="44"/>
      <c r="H27" s="44"/>
    </row>
    <row r="28" ht="15" spans="1:8">
      <c r="A28" s="44"/>
      <c r="B28" s="41" t="s">
        <v>44</v>
      </c>
      <c r="C28" s="38">
        <v>244.11</v>
      </c>
      <c r="D28" s="39">
        <f t="shared" si="1"/>
        <v>248.9922</v>
      </c>
      <c r="E28" s="45"/>
      <c r="F28" s="45"/>
      <c r="G28" s="44"/>
      <c r="H28" s="44"/>
    </row>
    <row r="29" ht="15" spans="1:8">
      <c r="A29" s="44"/>
      <c r="B29" s="41" t="s">
        <v>45</v>
      </c>
      <c r="C29" s="38">
        <v>244.11</v>
      </c>
      <c r="D29" s="39">
        <f t="shared" si="1"/>
        <v>248.9922</v>
      </c>
      <c r="E29" s="45"/>
      <c r="F29" s="45"/>
      <c r="G29" s="44"/>
      <c r="H29" s="44"/>
    </row>
    <row r="30" ht="15" spans="1:8">
      <c r="A30" s="44"/>
      <c r="B30" s="41" t="s">
        <v>46</v>
      </c>
      <c r="C30" s="38">
        <v>488.22</v>
      </c>
      <c r="D30" s="39">
        <f t="shared" si="1"/>
        <v>497.9844</v>
      </c>
      <c r="E30" s="45"/>
      <c r="F30" s="45"/>
      <c r="G30" s="44"/>
      <c r="H30" s="44"/>
    </row>
    <row r="31" ht="15" spans="1:8">
      <c r="A31" s="44"/>
      <c r="B31" s="41" t="s">
        <v>47</v>
      </c>
      <c r="C31" s="38">
        <v>732.33</v>
      </c>
      <c r="D31" s="39">
        <f t="shared" si="1"/>
        <v>746.9766</v>
      </c>
      <c r="E31" s="45"/>
      <c r="F31" s="45"/>
      <c r="G31" s="44"/>
      <c r="H31" s="44"/>
    </row>
    <row r="32" ht="15" spans="1:8">
      <c r="A32" s="47"/>
      <c r="B32" s="41" t="s">
        <v>48</v>
      </c>
      <c r="C32" s="38">
        <v>732.33</v>
      </c>
      <c r="D32" s="39">
        <f t="shared" si="1"/>
        <v>746.9766</v>
      </c>
      <c r="E32" s="48"/>
      <c r="F32" s="48"/>
      <c r="G32" s="47"/>
      <c r="H32" s="47"/>
    </row>
    <row r="33" spans="1:8">
      <c r="A33" s="37" t="s">
        <v>31</v>
      </c>
      <c r="B33" s="37"/>
      <c r="C33" s="38">
        <f>SUM(C14:C32)</f>
        <v>4093.22</v>
      </c>
      <c r="D33" s="39">
        <f>SUM(D14:D32)</f>
        <v>4198.7234</v>
      </c>
      <c r="E33" s="37"/>
      <c r="F33" s="37"/>
      <c r="G33" s="37"/>
      <c r="H33" s="37"/>
    </row>
  </sheetData>
  <mergeCells count="21">
    <mergeCell ref="A1:K1"/>
    <mergeCell ref="A2:D2"/>
    <mergeCell ref="E2:K2"/>
    <mergeCell ref="A8:A9"/>
    <mergeCell ref="A14:A20"/>
    <mergeCell ref="A21:A25"/>
    <mergeCell ref="A26:A32"/>
    <mergeCell ref="C8:C9"/>
    <mergeCell ref="D8:D9"/>
    <mergeCell ref="E14:E20"/>
    <mergeCell ref="E21:E25"/>
    <mergeCell ref="E26:E32"/>
    <mergeCell ref="F14:F20"/>
    <mergeCell ref="F21:F25"/>
    <mergeCell ref="F26:F32"/>
    <mergeCell ref="G14:G20"/>
    <mergeCell ref="G21:G25"/>
    <mergeCell ref="G26:G32"/>
    <mergeCell ref="H14:H32"/>
    <mergeCell ref="A3:D4"/>
    <mergeCell ref="E3:K4"/>
  </mergeCells>
  <pageMargins left="0.7" right="0.7" top="0.75" bottom="0.75" header="0.3" footer="0.3"/>
  <pageSetup paperSize="9" scale="9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2025-03-17T09:06:33Z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23DDAE639BDC483293CCB056067085E1_13</vt:lpwstr>
  </property>
</Properties>
</file>