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<sst xmlns="http://schemas.openxmlformats.org/spreadsheetml/2006/main" count="145" uniqueCount="82">
  <si>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</si>
  <si>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</si>
  <si>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</si>
  <si>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</si>
  <si>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SF3147980731569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</si>
  <si>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</si>
  <si>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</si>
  <si>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</si>
  <si>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</si>
  <si>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</si>
  <si>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</si>
  <si>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</si>
  <si>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</si>
  <si>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</si>
  <si>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</si>
  <si>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</si>
  <si>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</si>
  <si>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</si>
  <si>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</si>
  <si>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</si>
  <si>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</si>
  <si>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</si>
  <si>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</si>
  <si>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</si>
  <si>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</si>
  <si>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</si>
  <si>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</si>
  <si>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</si>
  <si>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</si>
  <si>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</si>
  <si>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0543-719</t>
  </si>
  <si>
    <t>716</t>
  </si>
  <si>
    <t>XS</t>
  </si>
  <si>
    <t>1/2</t>
  </si>
  <si>
    <t>14.2</t>
  </si>
  <si>
    <t>14.6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</si>
  <si>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</si>
  <si>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</si>
  <si>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</si>
  <si>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</si>
  <si>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</si>
  <si>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</si>
  <si>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</si>
  <si>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</si>
  <si>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600</t>
  </si>
  <si>
    <t>2/2</t>
  </si>
  <si>
    <t>17</t>
  </si>
  <si>
    <t>17.4</t>
  </si>
  <si>
    <t>902</t>
  </si>
  <si>
    <t>合计</t>
  </si>
  <si>
    <t>Factory name (工厂名称)</t>
  </si>
  <si>
    <t>PO. Number(订单号)</t>
  </si>
  <si>
    <t>Style Code.(款号)</t>
  </si>
  <si>
    <t>0543-719-716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</si>
  <si>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</si>
  <si>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</si>
  <si>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</si>
  <si>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</si>
  <si>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</si>
  <si>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</si>
  <si>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</si>
  <si>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</si>
  <si>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</si>
  <si>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14.6kg</t>
  </si>
  <si>
    <t>Made In China</t>
  </si>
  <si>
    <t>Net Weight（净重）</t>
  </si>
  <si>
    <t>14.2kg</t>
  </si>
  <si>
    <t>Remark（备注）</t>
  </si>
  <si>
    <t>0543-719-600-902</t>
  </si>
  <si>
    <t>17.4kg</t>
  </si>
  <si>
    <t>17kg</t>
  </si>
  <si>
    <t>00543719716010</t>
  </si>
  <si>
    <t>00543719716027</t>
  </si>
  <si>
    <t>00543719716034</t>
  </si>
  <si>
    <t>00543719716041</t>
  </si>
  <si>
    <t>00543719600012</t>
  </si>
  <si>
    <t>00543719600029</t>
  </si>
  <si>
    <t>00543719600036</t>
  </si>
  <si>
    <t>00543719600043</t>
  </si>
  <si>
    <t>00543719902017</t>
  </si>
  <si>
    <t>00543719902024</t>
  </si>
  <si>
    <t>00543719902031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</si>
</sst>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4" applyNumberFormat="0" applyAlignment="0" applyProtection="0">
      <alignment vertical="center"/>
    </xf>
    <xf numFmtId="0" fontId="27" fillId="4" borderId="15" applyNumberFormat="0" applyAlignment="0" applyProtection="0">
      <alignment vertical="center"/>
    </xf>
    <xf numFmtId="0" fontId="28" fillId="4" borderId="14" applyNumberFormat="0" applyAlignment="0" applyProtection="0">
      <alignment vertical="center"/>
    </xf>
    <xf numFmtId="0" fontId="29" fillId="5" borderId="16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 wrapText="1"/>
    </xf>
    <xf numFmtId="176" fontId="1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114300</xdr:colOff>
      <xdr:row>2</xdr:row>
      <xdr:rowOff>85725</xdr:rowOff>
    </xdr:from>
    <xdr:to>
      <xdr:col>7</xdr:col>
      <xdr:colOff>533400</xdr:colOff>
      <xdr:row>4</xdr:row>
      <xdr:rowOff>186055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19825" y="752475"/>
          <a:ext cx="1104900" cy="6242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180975</xdr:rowOff>
    </xdr:from>
    <xdr:to>
      <xdr:col>1</xdr:col>
      <xdr:colOff>1438275</xdr:colOff>
      <xdr:row>6</xdr:row>
      <xdr:rowOff>1286510</xdr:rowOff>
    </xdr:to>
    <xdr:pic>
      <xdr:nvPicPr>
        <xdr:cNvPr id="7" name="图片 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47875" y="3352800"/>
          <a:ext cx="1352550" cy="1105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13</xdr:row>
      <xdr:rowOff>76200</xdr:rowOff>
    </xdr:from>
    <xdr:to>
      <xdr:col>0</xdr:col>
      <xdr:colOff>1829433</xdr:colOff>
      <xdr:row>13</xdr:row>
      <xdr:rowOff>523875</xdr:rowOff>
    </xdr:to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588645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14</xdr:row>
      <xdr:rowOff>133350</xdr:rowOff>
    </xdr:from>
    <xdr:to>
      <xdr:col>2</xdr:col>
      <xdr:colOff>1562100</xdr:colOff>
      <xdr:row>15</xdr:row>
      <xdr:rowOff>82550</xdr:rowOff>
    </xdr:to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66548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1762760</xdr:colOff>
      <xdr:row>17</xdr:row>
      <xdr:rowOff>231775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702945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38100</xdr:colOff>
      <xdr:row>19</xdr:row>
      <xdr:rowOff>228600</xdr:rowOff>
    </xdr:from>
    <xdr:to>
      <xdr:col>1</xdr:col>
      <xdr:colOff>1466850</xdr:colOff>
      <xdr:row>19</xdr:row>
      <xdr:rowOff>1276350</xdr:rowOff>
    </xdr:to>
    <xdr:pic>
      <xdr:nvPicPr>
        <xdr:cNvPr id="12" name="图片 1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000250" y="9210675"/>
          <a:ext cx="1428750" cy="1047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1"/>
  <sheetViews>
    <sheetView tabSelected="1" workbookViewId="0">
      <selection activeCell="G8" sqref="G8"/>
    </sheetView>
  </sheetViews>
  <sheetFormatPr defaultColWidth="9" defaultRowHeight="12.75"/>
  <cols>
    <col min="1" max="1" width="12.875" style="18" customWidth="1"/>
    <col min="2" max="2" width="27.5" style="18" customWidth="1"/>
    <col min="3" max="3" width="9" style="18"/>
    <col min="4" max="4" width="12.75" style="18" customWidth="1"/>
    <col min="5" max="16384" width="9" style="18"/>
  </cols>
  <sheetData>
    <row r="1" s="1" customFormat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s="1" customFormat="1" ht="26.25" spans="1:12">
      <c r="A2" s="22" t="s">
        <v>1</v>
      </c>
      <c r="B2" s="23"/>
      <c r="C2" s="23"/>
      <c r="D2" s="23"/>
      <c r="E2" s="23"/>
      <c r="F2" s="23"/>
      <c r="G2" s="23"/>
      <c r="H2" s="24"/>
      <c r="I2" s="23"/>
      <c r="J2" s="23"/>
      <c r="K2" s="23"/>
      <c r="L2" s="23"/>
    </row>
    <row r="3" s="1" customFormat="1" ht="26.25" spans="1:12">
      <c r="A3" s="25"/>
      <c r="B3" s="25"/>
      <c r="C3" s="25"/>
      <c r="D3" s="25" t="s">
        <v>2</v>
      </c>
      <c r="E3" s="26">
        <v>45744</v>
      </c>
      <c r="F3" s="26"/>
      <c r="G3" s="27"/>
      <c r="H3" s="28"/>
      <c r="I3" s="58"/>
      <c r="J3" s="59"/>
      <c r="K3" s="59"/>
      <c r="L3" s="25"/>
    </row>
    <row r="4" s="1" customFormat="1" ht="15" spans="1:12">
      <c r="A4" s="25"/>
      <c r="B4" s="25"/>
      <c r="C4" s="25"/>
      <c r="D4" s="29" t="s">
        <v>3</v>
      </c>
      <c r="E4" s="30" t="s">
        <v>4</v>
      </c>
      <c r="F4" s="31"/>
      <c r="G4" s="32"/>
      <c r="H4" s="33"/>
      <c r="I4" s="60"/>
      <c r="J4" s="61"/>
      <c r="K4" s="61"/>
      <c r="L4" s="60"/>
    </row>
    <row r="5" s="1" customFormat="1" ht="26.25" spans="1:12">
      <c r="A5" s="25"/>
      <c r="B5" s="29"/>
      <c r="C5" s="25"/>
      <c r="D5" s="25"/>
      <c r="E5" s="25"/>
      <c r="F5" s="25"/>
      <c r="G5" s="34"/>
      <c r="H5" s="28"/>
      <c r="I5" s="58"/>
      <c r="J5" s="59"/>
      <c r="K5" s="59"/>
      <c r="L5" s="25"/>
    </row>
    <row r="6" s="18" customFormat="1" ht="45" spans="1:12">
      <c r="A6" s="35" t="s">
        <v>5</v>
      </c>
      <c r="B6" s="36" t="s">
        <v>6</v>
      </c>
      <c r="C6" s="36" t="s">
        <v>7</v>
      </c>
      <c r="D6" s="37" t="s">
        <v>8</v>
      </c>
      <c r="E6" s="37" t="s">
        <v>9</v>
      </c>
      <c r="F6" s="38" t="s">
        <v>10</v>
      </c>
      <c r="G6" s="39" t="s">
        <v>11</v>
      </c>
      <c r="H6" s="40" t="s">
        <v>12</v>
      </c>
      <c r="I6" s="39" t="s">
        <v>13</v>
      </c>
      <c r="J6" s="39" t="s">
        <v>14</v>
      </c>
      <c r="K6" s="39" t="s">
        <v>15</v>
      </c>
      <c r="L6" s="36" t="s">
        <v>16</v>
      </c>
    </row>
    <row r="7" s="18" customFormat="1" ht="28.5" spans="1:12">
      <c r="A7" s="41" t="s">
        <v>17</v>
      </c>
      <c r="B7" s="42" t="s">
        <v>18</v>
      </c>
      <c r="C7" s="43" t="s">
        <v>19</v>
      </c>
      <c r="D7" s="44" t="s">
        <v>20</v>
      </c>
      <c r="E7" s="45" t="s">
        <v>21</v>
      </c>
      <c r="F7" s="46" t="s">
        <v>22</v>
      </c>
      <c r="G7" s="44" t="s">
        <v>23</v>
      </c>
      <c r="H7" s="47" t="s">
        <v>24</v>
      </c>
      <c r="I7" s="44" t="s">
        <v>25</v>
      </c>
      <c r="J7" s="44" t="s">
        <v>26</v>
      </c>
      <c r="K7" s="44" t="s">
        <v>27</v>
      </c>
      <c r="L7" s="42" t="s">
        <v>28</v>
      </c>
    </row>
    <row r="8" s="18" customFormat="1" ht="20" customHeight="1" spans="1:17">
      <c r="A8" s="48"/>
      <c r="B8" s="49" t="s">
        <v>29</v>
      </c>
      <c r="C8" s="50" t="s">
        <v>30</v>
      </c>
      <c r="D8" s="51" t="s">
        <v>31</v>
      </c>
      <c r="E8" s="52" t="s">
        <v>32</v>
      </c>
      <c r="F8" s="53">
        <v>4406</v>
      </c>
      <c r="G8" s="53">
        <f>F8*0.05</f>
        <v>220.3</v>
      </c>
      <c r="H8" s="53">
        <f>F8+G8</f>
        <v>4626.3</v>
      </c>
      <c r="I8" s="62" t="s">
        <v>33</v>
      </c>
      <c r="J8" s="51" t="s">
        <v>34</v>
      </c>
      <c r="K8" s="51" t="s">
        <v>35</v>
      </c>
      <c r="L8" s="51" t="s">
        <v>36</v>
      </c>
      <c r="M8" s="63"/>
      <c r="N8" s="63"/>
      <c r="O8" s="63"/>
      <c r="P8" s="63"/>
      <c r="Q8" s="64"/>
    </row>
    <row r="9" s="18" customFormat="1" ht="20" customHeight="1" spans="1:17">
      <c r="A9" s="48"/>
      <c r="B9" s="49"/>
      <c r="C9" s="50"/>
      <c r="D9" s="51"/>
      <c r="E9" s="52" t="s">
        <v>37</v>
      </c>
      <c r="F9" s="53">
        <v>5144</v>
      </c>
      <c r="G9" s="53">
        <f t="shared" ref="G9:G31" si="0">F9*0.05</f>
        <v>257.2</v>
      </c>
      <c r="H9" s="53">
        <f t="shared" ref="H9:H31" si="1">F9+G9</f>
        <v>5401.2</v>
      </c>
      <c r="I9" s="62"/>
      <c r="J9" s="51"/>
      <c r="K9" s="51"/>
      <c r="L9" s="51"/>
      <c r="M9" s="63"/>
      <c r="N9" s="63"/>
      <c r="O9" s="63"/>
      <c r="P9" s="63"/>
      <c r="Q9" s="64"/>
    </row>
    <row r="10" s="18" customFormat="1" ht="20" customHeight="1" spans="1:17">
      <c r="A10" s="48"/>
      <c r="B10" s="49"/>
      <c r="C10" s="50"/>
      <c r="D10" s="51"/>
      <c r="E10" s="52" t="s">
        <v>38</v>
      </c>
      <c r="F10" s="53">
        <v>2367</v>
      </c>
      <c r="G10" s="53">
        <f t="shared" si="0"/>
        <v>118.35</v>
      </c>
      <c r="H10" s="53">
        <f t="shared" si="1"/>
        <v>2485.35</v>
      </c>
      <c r="I10" s="62"/>
      <c r="J10" s="51"/>
      <c r="K10" s="51"/>
      <c r="L10" s="51"/>
      <c r="M10" s="63"/>
      <c r="N10" s="63"/>
      <c r="O10" s="63"/>
      <c r="P10" s="63"/>
      <c r="Q10" s="64"/>
    </row>
    <row r="11" s="18" customFormat="1" ht="20" customHeight="1" spans="1:17">
      <c r="A11" s="48"/>
      <c r="B11" s="49"/>
      <c r="C11" s="50"/>
      <c r="D11" s="51"/>
      <c r="E11" s="52" t="s">
        <v>39</v>
      </c>
      <c r="F11" s="53">
        <v>3083</v>
      </c>
      <c r="G11" s="53">
        <f t="shared" si="0"/>
        <v>154.15</v>
      </c>
      <c r="H11" s="53">
        <f t="shared" si="1"/>
        <v>3237.15</v>
      </c>
      <c r="I11" s="62"/>
      <c r="J11" s="51"/>
      <c r="K11" s="51"/>
      <c r="L11" s="51"/>
      <c r="M11" s="63"/>
      <c r="N11" s="63"/>
      <c r="O11" s="63"/>
      <c r="P11" s="63"/>
      <c r="Q11" s="64"/>
    </row>
    <row r="12" s="18" customFormat="1" ht="35" customHeight="1" spans="1:17">
      <c r="A12" s="48"/>
      <c r="B12" s="49" t="s">
        <v>40</v>
      </c>
      <c r="C12" s="50" t="s">
        <v>30</v>
      </c>
      <c r="D12" s="51" t="s">
        <v>31</v>
      </c>
      <c r="E12" s="52"/>
      <c r="F12" s="53">
        <f>SUM(F8:F11)</f>
        <v>15000</v>
      </c>
      <c r="G12" s="53">
        <f t="shared" si="0"/>
        <v>750</v>
      </c>
      <c r="H12" s="53">
        <f t="shared" si="1"/>
        <v>15750</v>
      </c>
      <c r="I12" s="62"/>
      <c r="J12" s="51"/>
      <c r="K12" s="51"/>
      <c r="L12" s="51"/>
      <c r="M12" s="63"/>
      <c r="N12" s="63"/>
      <c r="O12" s="63"/>
      <c r="P12" s="63"/>
      <c r="Q12" s="64"/>
    </row>
    <row r="13" s="18" customFormat="1" ht="35" customHeight="1" spans="1:17">
      <c r="A13" s="48"/>
      <c r="B13" s="49" t="s">
        <v>41</v>
      </c>
      <c r="C13" s="50" t="s">
        <v>30</v>
      </c>
      <c r="D13" s="51" t="s">
        <v>31</v>
      </c>
      <c r="E13" s="52"/>
      <c r="F13" s="53">
        <f>SUM(F12:F12)</f>
        <v>15000</v>
      </c>
      <c r="G13" s="53">
        <f t="shared" si="0"/>
        <v>750</v>
      </c>
      <c r="H13" s="53">
        <f t="shared" si="1"/>
        <v>15750</v>
      </c>
      <c r="I13" s="62"/>
      <c r="J13" s="51"/>
      <c r="K13" s="51"/>
      <c r="L13" s="51"/>
      <c r="M13" s="63"/>
      <c r="N13" s="63"/>
      <c r="O13" s="63"/>
      <c r="P13" s="63"/>
      <c r="Q13" s="64"/>
    </row>
    <row r="14" s="18" customFormat="1" ht="35" customHeight="1" spans="1:17">
      <c r="A14" s="48"/>
      <c r="B14" s="49" t="s">
        <v>42</v>
      </c>
      <c r="C14" s="50" t="s">
        <v>30</v>
      </c>
      <c r="D14" s="51" t="s">
        <v>31</v>
      </c>
      <c r="E14" s="52"/>
      <c r="F14" s="53">
        <f>SUM(F13:F13)</f>
        <v>15000</v>
      </c>
      <c r="G14" s="53">
        <f t="shared" si="0"/>
        <v>750</v>
      </c>
      <c r="H14" s="53">
        <f t="shared" si="1"/>
        <v>15750</v>
      </c>
      <c r="I14" s="62"/>
      <c r="J14" s="51"/>
      <c r="K14" s="51"/>
      <c r="L14" s="51"/>
      <c r="M14" s="63"/>
      <c r="N14" s="63"/>
      <c r="O14" s="63"/>
      <c r="P14" s="63"/>
      <c r="Q14" s="64"/>
    </row>
    <row r="15" s="18" customFormat="1" ht="35" customHeight="1" spans="1:17">
      <c r="A15" s="48"/>
      <c r="B15" s="49" t="s">
        <v>43</v>
      </c>
      <c r="C15" s="50" t="s">
        <v>30</v>
      </c>
      <c r="D15" s="51" t="s">
        <v>31</v>
      </c>
      <c r="E15" s="52"/>
      <c r="F15" s="53">
        <f>SUM(F14:F14)</f>
        <v>15000</v>
      </c>
      <c r="G15" s="53">
        <f t="shared" si="0"/>
        <v>750</v>
      </c>
      <c r="H15" s="53">
        <f t="shared" si="1"/>
        <v>15750</v>
      </c>
      <c r="I15" s="62"/>
      <c r="J15" s="51"/>
      <c r="K15" s="51"/>
      <c r="L15" s="51"/>
      <c r="M15" s="63"/>
      <c r="N15" s="63"/>
      <c r="O15" s="63"/>
      <c r="P15" s="63"/>
      <c r="Q15" s="64"/>
    </row>
    <row r="16" s="18" customFormat="1" ht="20" customHeight="1" spans="1:17">
      <c r="A16" s="48"/>
      <c r="B16" s="49" t="s">
        <v>29</v>
      </c>
      <c r="C16" s="50" t="s">
        <v>30</v>
      </c>
      <c r="D16" s="51" t="s">
        <v>44</v>
      </c>
      <c r="E16" s="52" t="s">
        <v>32</v>
      </c>
      <c r="F16" s="53">
        <v>3620</v>
      </c>
      <c r="G16" s="53">
        <f t="shared" si="0"/>
        <v>181</v>
      </c>
      <c r="H16" s="53">
        <f t="shared" si="1"/>
        <v>3801</v>
      </c>
      <c r="I16" s="62" t="s">
        <v>45</v>
      </c>
      <c r="J16" s="51" t="s">
        <v>46</v>
      </c>
      <c r="K16" s="51" t="s">
        <v>47</v>
      </c>
      <c r="L16" s="51" t="s">
        <v>36</v>
      </c>
      <c r="M16" s="63"/>
      <c r="N16" s="63"/>
      <c r="O16" s="63"/>
      <c r="P16" s="63"/>
      <c r="Q16" s="64"/>
    </row>
    <row r="17" s="18" customFormat="1" ht="20" customHeight="1" spans="1:17">
      <c r="A17" s="48"/>
      <c r="B17" s="49"/>
      <c r="C17" s="50"/>
      <c r="D17" s="51"/>
      <c r="E17" s="52" t="s">
        <v>37</v>
      </c>
      <c r="F17" s="53">
        <v>3590</v>
      </c>
      <c r="G17" s="53">
        <f t="shared" si="0"/>
        <v>179.5</v>
      </c>
      <c r="H17" s="53">
        <f t="shared" si="1"/>
        <v>3769.5</v>
      </c>
      <c r="I17" s="62"/>
      <c r="J17" s="51"/>
      <c r="K17" s="51"/>
      <c r="L17" s="51"/>
      <c r="M17" s="63"/>
      <c r="N17" s="63"/>
      <c r="O17" s="63"/>
      <c r="P17" s="63"/>
      <c r="Q17" s="64"/>
    </row>
    <row r="18" s="18" customFormat="1" ht="20" customHeight="1" spans="1:17">
      <c r="A18" s="48"/>
      <c r="B18" s="49"/>
      <c r="C18" s="50"/>
      <c r="D18" s="51"/>
      <c r="E18" s="52" t="s">
        <v>38</v>
      </c>
      <c r="F18" s="53">
        <v>1870</v>
      </c>
      <c r="G18" s="53">
        <f t="shared" si="0"/>
        <v>93.5</v>
      </c>
      <c r="H18" s="53">
        <f t="shared" si="1"/>
        <v>1963.5</v>
      </c>
      <c r="I18" s="62"/>
      <c r="J18" s="51"/>
      <c r="K18" s="51"/>
      <c r="L18" s="51"/>
      <c r="M18" s="63"/>
      <c r="N18" s="63"/>
      <c r="O18" s="63"/>
      <c r="P18" s="63"/>
      <c r="Q18" s="64"/>
    </row>
    <row r="19" s="18" customFormat="1" ht="20" customHeight="1" spans="1:17">
      <c r="A19" s="48"/>
      <c r="B19" s="49"/>
      <c r="C19" s="50"/>
      <c r="D19" s="51"/>
      <c r="E19" s="52" t="s">
        <v>39</v>
      </c>
      <c r="F19" s="53">
        <v>920</v>
      </c>
      <c r="G19" s="53">
        <f t="shared" si="0"/>
        <v>46</v>
      </c>
      <c r="H19" s="53">
        <f t="shared" si="1"/>
        <v>966</v>
      </c>
      <c r="I19" s="62"/>
      <c r="J19" s="51"/>
      <c r="K19" s="51"/>
      <c r="L19" s="51"/>
      <c r="M19" s="63"/>
      <c r="N19" s="63"/>
      <c r="O19" s="63"/>
      <c r="P19" s="63"/>
      <c r="Q19" s="64"/>
    </row>
    <row r="20" s="18" customFormat="1" ht="35" customHeight="1" spans="1:17">
      <c r="A20" s="48"/>
      <c r="B20" s="49" t="s">
        <v>40</v>
      </c>
      <c r="C20" s="50" t="s">
        <v>30</v>
      </c>
      <c r="D20" s="51" t="s">
        <v>44</v>
      </c>
      <c r="E20" s="52"/>
      <c r="F20" s="53">
        <f>SUM(F16:F19)</f>
        <v>10000</v>
      </c>
      <c r="G20" s="53">
        <f t="shared" si="0"/>
        <v>500</v>
      </c>
      <c r="H20" s="53">
        <f t="shared" si="1"/>
        <v>10500</v>
      </c>
      <c r="I20" s="62"/>
      <c r="J20" s="51"/>
      <c r="K20" s="51"/>
      <c r="L20" s="51"/>
      <c r="M20" s="63"/>
      <c r="N20" s="63"/>
      <c r="O20" s="63"/>
      <c r="P20" s="63"/>
      <c r="Q20" s="64"/>
    </row>
    <row r="21" s="18" customFormat="1" ht="35" customHeight="1" spans="1:17">
      <c r="A21" s="48"/>
      <c r="B21" s="49" t="s">
        <v>41</v>
      </c>
      <c r="C21" s="50" t="s">
        <v>30</v>
      </c>
      <c r="D21" s="51" t="s">
        <v>44</v>
      </c>
      <c r="E21" s="52"/>
      <c r="F21" s="53">
        <f t="shared" ref="F21:F23" si="2">SUM(F20:F20)</f>
        <v>10000</v>
      </c>
      <c r="G21" s="53">
        <f t="shared" si="0"/>
        <v>500</v>
      </c>
      <c r="H21" s="53">
        <f t="shared" si="1"/>
        <v>10500</v>
      </c>
      <c r="I21" s="62"/>
      <c r="J21" s="51"/>
      <c r="K21" s="51"/>
      <c r="L21" s="51"/>
      <c r="M21" s="63"/>
      <c r="N21" s="63"/>
      <c r="O21" s="63"/>
      <c r="P21" s="63"/>
      <c r="Q21" s="64"/>
    </row>
    <row r="22" s="18" customFormat="1" ht="35" customHeight="1" spans="1:17">
      <c r="A22" s="48"/>
      <c r="B22" s="49" t="s">
        <v>42</v>
      </c>
      <c r="C22" s="50" t="s">
        <v>30</v>
      </c>
      <c r="D22" s="51" t="s">
        <v>44</v>
      </c>
      <c r="E22" s="52"/>
      <c r="F22" s="53">
        <f t="shared" si="2"/>
        <v>10000</v>
      </c>
      <c r="G22" s="53">
        <f t="shared" si="0"/>
        <v>500</v>
      </c>
      <c r="H22" s="53">
        <f t="shared" si="1"/>
        <v>10500</v>
      </c>
      <c r="I22" s="62"/>
      <c r="J22" s="51"/>
      <c r="K22" s="51"/>
      <c r="L22" s="51"/>
      <c r="M22" s="63"/>
      <c r="N22" s="63"/>
      <c r="O22" s="63"/>
      <c r="P22" s="63"/>
      <c r="Q22" s="64"/>
    </row>
    <row r="23" s="18" customFormat="1" ht="35" customHeight="1" spans="1:17">
      <c r="A23" s="48"/>
      <c r="B23" s="49" t="s">
        <v>43</v>
      </c>
      <c r="C23" s="50" t="s">
        <v>30</v>
      </c>
      <c r="D23" s="51" t="s">
        <v>44</v>
      </c>
      <c r="E23" s="52"/>
      <c r="F23" s="53">
        <f t="shared" si="2"/>
        <v>10000</v>
      </c>
      <c r="G23" s="53">
        <f t="shared" si="0"/>
        <v>500</v>
      </c>
      <c r="H23" s="53">
        <f t="shared" si="1"/>
        <v>10500</v>
      </c>
      <c r="I23" s="62"/>
      <c r="J23" s="51"/>
      <c r="K23" s="51"/>
      <c r="L23" s="51"/>
      <c r="M23" s="63"/>
      <c r="N23" s="63"/>
      <c r="O23" s="63"/>
      <c r="P23" s="63"/>
      <c r="Q23" s="64"/>
    </row>
    <row r="24" s="18" customFormat="1" ht="20" customHeight="1" spans="1:17">
      <c r="A24" s="48"/>
      <c r="B24" s="49" t="s">
        <v>29</v>
      </c>
      <c r="C24" s="50" t="s">
        <v>30</v>
      </c>
      <c r="D24" s="51" t="s">
        <v>48</v>
      </c>
      <c r="E24" s="52" t="s">
        <v>32</v>
      </c>
      <c r="F24" s="53">
        <v>3041</v>
      </c>
      <c r="G24" s="53">
        <f t="shared" si="0"/>
        <v>152.05</v>
      </c>
      <c r="H24" s="53">
        <f t="shared" si="1"/>
        <v>3193.05</v>
      </c>
      <c r="I24" s="62"/>
      <c r="J24" s="51"/>
      <c r="K24" s="51"/>
      <c r="L24" s="51"/>
      <c r="M24" s="63"/>
      <c r="N24" s="63"/>
      <c r="O24" s="63"/>
      <c r="P24" s="63"/>
      <c r="Q24" s="64"/>
    </row>
    <row r="25" s="18" customFormat="1" ht="20" customHeight="1" spans="1:17">
      <c r="A25" s="48"/>
      <c r="B25" s="49"/>
      <c r="C25" s="50"/>
      <c r="D25" s="51"/>
      <c r="E25" s="52" t="s">
        <v>37</v>
      </c>
      <c r="F25" s="53">
        <v>3628</v>
      </c>
      <c r="G25" s="53">
        <f t="shared" si="0"/>
        <v>181.4</v>
      </c>
      <c r="H25" s="53">
        <f t="shared" si="1"/>
        <v>3809.4</v>
      </c>
      <c r="I25" s="62"/>
      <c r="J25" s="51"/>
      <c r="K25" s="51"/>
      <c r="L25" s="51"/>
      <c r="M25" s="63"/>
      <c r="N25" s="63"/>
      <c r="O25" s="63"/>
      <c r="P25" s="63"/>
      <c r="Q25" s="64"/>
    </row>
    <row r="26" s="18" customFormat="1" ht="20" customHeight="1" spans="1:17">
      <c r="A26" s="48"/>
      <c r="B26" s="49"/>
      <c r="C26" s="50"/>
      <c r="D26" s="51"/>
      <c r="E26" s="52" t="s">
        <v>38</v>
      </c>
      <c r="F26" s="53">
        <v>1331</v>
      </c>
      <c r="G26" s="53">
        <f t="shared" si="0"/>
        <v>66.55</v>
      </c>
      <c r="H26" s="53">
        <f t="shared" si="1"/>
        <v>1397.55</v>
      </c>
      <c r="I26" s="62"/>
      <c r="J26" s="51"/>
      <c r="K26" s="51"/>
      <c r="L26" s="51"/>
      <c r="M26" s="63"/>
      <c r="N26" s="63"/>
      <c r="O26" s="63"/>
      <c r="P26" s="63"/>
      <c r="Q26" s="64"/>
    </row>
    <row r="27" s="18" customFormat="1" ht="40" customHeight="1" spans="1:17">
      <c r="A27" s="54"/>
      <c r="B27" s="49" t="s">
        <v>40</v>
      </c>
      <c r="C27" s="50" t="s">
        <v>30</v>
      </c>
      <c r="D27" s="51" t="s">
        <v>48</v>
      </c>
      <c r="E27" s="55"/>
      <c r="F27" s="56">
        <f>SUM(F24:F26)</f>
        <v>8000</v>
      </c>
      <c r="G27" s="53">
        <f t="shared" si="0"/>
        <v>400</v>
      </c>
      <c r="H27" s="53">
        <f t="shared" si="1"/>
        <v>8400</v>
      </c>
      <c r="I27" s="62"/>
      <c r="J27" s="51"/>
      <c r="K27" s="51"/>
      <c r="L27" s="51"/>
      <c r="M27" s="64"/>
      <c r="N27" s="63"/>
      <c r="O27" s="64"/>
      <c r="P27" s="63"/>
      <c r="Q27" s="64"/>
    </row>
    <row r="28" s="18" customFormat="1" ht="40" customHeight="1" spans="1:12">
      <c r="A28" s="54"/>
      <c r="B28" s="49" t="s">
        <v>41</v>
      </c>
      <c r="C28" s="50" t="s">
        <v>30</v>
      </c>
      <c r="D28" s="51" t="s">
        <v>48</v>
      </c>
      <c r="E28" s="55"/>
      <c r="F28" s="56">
        <f>SUM(F27:F27)</f>
        <v>8000</v>
      </c>
      <c r="G28" s="53">
        <f t="shared" si="0"/>
        <v>400</v>
      </c>
      <c r="H28" s="53">
        <f t="shared" si="1"/>
        <v>8400</v>
      </c>
      <c r="I28" s="62"/>
      <c r="J28" s="51"/>
      <c r="K28" s="51"/>
      <c r="L28" s="51"/>
    </row>
    <row r="29" s="18" customFormat="1" ht="40" customHeight="1" spans="1:12">
      <c r="A29" s="54"/>
      <c r="B29" s="49" t="s">
        <v>42</v>
      </c>
      <c r="C29" s="50" t="s">
        <v>30</v>
      </c>
      <c r="D29" s="51" t="s">
        <v>48</v>
      </c>
      <c r="E29" s="55"/>
      <c r="F29" s="56">
        <f>SUM(F28:F28)</f>
        <v>8000</v>
      </c>
      <c r="G29" s="53">
        <f t="shared" si="0"/>
        <v>400</v>
      </c>
      <c r="H29" s="53">
        <f t="shared" si="1"/>
        <v>8400</v>
      </c>
      <c r="I29" s="62"/>
      <c r="J29" s="51"/>
      <c r="K29" s="51"/>
      <c r="L29" s="51"/>
    </row>
    <row r="30" s="18" customFormat="1" ht="40" customHeight="1" spans="1:12">
      <c r="A30" s="54"/>
      <c r="B30" s="49" t="s">
        <v>43</v>
      </c>
      <c r="C30" s="50" t="s">
        <v>30</v>
      </c>
      <c r="D30" s="51" t="s">
        <v>48</v>
      </c>
      <c r="E30" s="55"/>
      <c r="F30" s="56">
        <f>SUM(F28:F28)</f>
        <v>8000</v>
      </c>
      <c r="G30" s="53">
        <f t="shared" si="0"/>
        <v>400</v>
      </c>
      <c r="H30" s="53">
        <f t="shared" si="1"/>
        <v>8400</v>
      </c>
      <c r="I30" s="62"/>
      <c r="J30" s="51"/>
      <c r="K30" s="51"/>
      <c r="L30" s="51"/>
    </row>
    <row r="31" s="18" customFormat="1" ht="15" spans="1:12">
      <c r="A31" s="57" t="s">
        <v>49</v>
      </c>
      <c r="B31" s="10"/>
      <c r="C31" s="10"/>
      <c r="D31" s="51"/>
      <c r="E31" s="10"/>
      <c r="F31" s="50">
        <f>SUM(F8:F30)</f>
        <v>165000</v>
      </c>
      <c r="G31" s="53">
        <f t="shared" si="0"/>
        <v>8250</v>
      </c>
      <c r="H31" s="53">
        <f t="shared" si="1"/>
        <v>173250</v>
      </c>
      <c r="I31" s="65"/>
      <c r="J31" s="65"/>
      <c r="K31" s="65"/>
      <c r="L31" s="65"/>
    </row>
  </sheetData>
  <mergeCells count="24">
    <mergeCell ref="A1:L1"/>
    <mergeCell ref="A2:L2"/>
    <mergeCell ref="E3:F3"/>
    <mergeCell ref="E4:F4"/>
    <mergeCell ref="A8:A11"/>
    <mergeCell ref="A16:A19"/>
    <mergeCell ref="A24:A26"/>
    <mergeCell ref="B8:B11"/>
    <mergeCell ref="B16:B19"/>
    <mergeCell ref="B24:B26"/>
    <mergeCell ref="C8:C11"/>
    <mergeCell ref="C16:C19"/>
    <mergeCell ref="C24:C26"/>
    <mergeCell ref="D8:D11"/>
    <mergeCell ref="D16:D19"/>
    <mergeCell ref="D24:D26"/>
    <mergeCell ref="I8:I15"/>
    <mergeCell ref="I16:I30"/>
    <mergeCell ref="J8:J15"/>
    <mergeCell ref="J16:J30"/>
    <mergeCell ref="K8:K15"/>
    <mergeCell ref="K16:K30"/>
    <mergeCell ref="L8:L15"/>
    <mergeCell ref="L16:L30"/>
  </mergeCells>
  <pageMargins left="0.7" right="0.7" top="0.75" bottom="0.75" header="0.3" footer="0.3"/>
  <pageSetup paperSize="9" scale="66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workbookViewId="0">
      <selection activeCell="A39" sqref="A39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50</v>
      </c>
      <c r="B2" s="6"/>
      <c r="C2" s="7"/>
    </row>
    <row r="3" s="1" customFormat="1" ht="15.75" spans="1:3">
      <c r="A3" s="5" t="s">
        <v>51</v>
      </c>
      <c r="B3" s="8"/>
      <c r="C3" s="9"/>
    </row>
    <row r="4" s="1" customFormat="1" ht="15.75" spans="1:3">
      <c r="A4" s="5" t="s">
        <v>52</v>
      </c>
      <c r="B4" s="10" t="s">
        <v>53</v>
      </c>
      <c r="C4" s="9"/>
    </row>
    <row r="5" s="1" customFormat="1" ht="108" customHeight="1" spans="1:3">
      <c r="A5" s="5" t="s">
        <v>54</v>
      </c>
      <c r="B5" s="11" t="s">
        <v>55</v>
      </c>
      <c r="C5" s="12" t="s">
        <v>56</v>
      </c>
    </row>
    <row r="6" s="1" customFormat="1" ht="14.25" spans="1:3">
      <c r="A6" s="5" t="s">
        <v>57</v>
      </c>
      <c r="B6" s="13" t="s">
        <v>58</v>
      </c>
      <c r="C6" s="14" t="s">
        <v>33</v>
      </c>
    </row>
    <row r="7" s="1" customFormat="1" ht="123" customHeight="1" spans="1:3">
      <c r="A7" s="5" t="s">
        <v>59</v>
      </c>
      <c r="B7" s="13"/>
      <c r="C7" s="14"/>
    </row>
    <row r="8" s="1" customFormat="1" ht="14.25" spans="1:3">
      <c r="A8" s="5" t="s">
        <v>60</v>
      </c>
      <c r="B8" s="15" t="s">
        <v>36</v>
      </c>
      <c r="C8" s="16" t="s">
        <v>61</v>
      </c>
    </row>
    <row r="9" s="1" customFormat="1" ht="14.25" spans="1:3">
      <c r="A9" s="5" t="s">
        <v>62</v>
      </c>
      <c r="B9" s="15" t="s">
        <v>63</v>
      </c>
      <c r="C9" s="9" t="s">
        <v>64</v>
      </c>
    </row>
    <row r="10" s="1" customFormat="1" ht="14.25" spans="1:3">
      <c r="A10" s="5" t="s">
        <v>65</v>
      </c>
      <c r="B10" s="15" t="s">
        <v>66</v>
      </c>
      <c r="C10" s="9"/>
    </row>
    <row r="11" s="1" customFormat="1" ht="14.25" spans="1:3">
      <c r="A11" s="5" t="s">
        <v>67</v>
      </c>
      <c r="B11" s="15"/>
      <c r="C11" s="17"/>
    </row>
    <row r="13" ht="14.25"/>
    <row r="14" s="1" customFormat="1" ht="56" customHeight="1" spans="1:3">
      <c r="A14" s="2"/>
      <c r="B14" s="3"/>
      <c r="C14" s="4"/>
    </row>
    <row r="15" s="1" customFormat="1" ht="40" customHeight="1" spans="1:3">
      <c r="A15" s="5" t="s">
        <v>50</v>
      </c>
      <c r="B15" s="6"/>
      <c r="C15" s="7"/>
    </row>
    <row r="16" s="1" customFormat="1" ht="15.75" spans="1:3">
      <c r="A16" s="5" t="s">
        <v>51</v>
      </c>
      <c r="B16" s="8"/>
      <c r="C16" s="9"/>
    </row>
    <row r="17" s="1" customFormat="1" ht="15.75" spans="1:3">
      <c r="A17" s="5" t="s">
        <v>52</v>
      </c>
      <c r="B17" s="10" t="s">
        <v>68</v>
      </c>
      <c r="C17" s="9"/>
    </row>
    <row r="18" s="1" customFormat="1" ht="108" customHeight="1" spans="1:3">
      <c r="A18" s="5" t="s">
        <v>54</v>
      </c>
      <c r="B18" s="11" t="s">
        <v>55</v>
      </c>
      <c r="C18" s="12" t="s">
        <v>56</v>
      </c>
    </row>
    <row r="19" s="1" customFormat="1" ht="14.25" spans="1:3">
      <c r="A19" s="5" t="s">
        <v>57</v>
      </c>
      <c r="B19" s="13" t="s">
        <v>58</v>
      </c>
      <c r="C19" s="14" t="s">
        <v>45</v>
      </c>
    </row>
    <row r="20" s="1" customFormat="1" ht="123" customHeight="1" spans="1:3">
      <c r="A20" s="5" t="s">
        <v>59</v>
      </c>
      <c r="B20" s="13"/>
      <c r="C20" s="14"/>
    </row>
    <row r="21" s="1" customFormat="1" ht="14.25" spans="1:3">
      <c r="A21" s="5" t="s">
        <v>60</v>
      </c>
      <c r="B21" s="15" t="s">
        <v>36</v>
      </c>
      <c r="C21" s="16" t="s">
        <v>61</v>
      </c>
    </row>
    <row r="22" s="1" customFormat="1" ht="14.25" spans="1:3">
      <c r="A22" s="5" t="s">
        <v>62</v>
      </c>
      <c r="B22" s="15" t="s">
        <v>69</v>
      </c>
      <c r="C22" s="9" t="s">
        <v>64</v>
      </c>
    </row>
    <row r="23" s="1" customFormat="1" ht="14.25" spans="1:3">
      <c r="A23" s="5" t="s">
        <v>65</v>
      </c>
      <c r="B23" s="15" t="s">
        <v>70</v>
      </c>
      <c r="C23" s="9"/>
    </row>
    <row r="24" s="1" customFormat="1" ht="14.25" spans="1:3">
      <c r="A24" s="5" t="s">
        <v>67</v>
      </c>
      <c r="B24" s="15"/>
      <c r="C24" s="17"/>
    </row>
    <row r="28" spans="1:1">
      <c r="A28" s="66" t="s">
        <v>71</v>
      </c>
    </row>
    <row r="29" spans="1:1">
      <c r="A29" s="66" t="s">
        <v>72</v>
      </c>
    </row>
    <row r="30" spans="1:1">
      <c r="A30" s="66" t="s">
        <v>73</v>
      </c>
    </row>
    <row r="31" spans="1:1">
      <c r="A31" s="66" t="s">
        <v>74</v>
      </c>
    </row>
    <row r="32" spans="1:1">
      <c r="A32" s="66" t="s">
        <v>75</v>
      </c>
    </row>
    <row r="33" spans="1:1">
      <c r="A33" s="66" t="s">
        <v>76</v>
      </c>
    </row>
    <row r="34" spans="1:1">
      <c r="A34" s="66" t="s">
        <v>77</v>
      </c>
    </row>
    <row r="35" spans="1:1">
      <c r="A35" s="66" t="s">
        <v>78</v>
      </c>
    </row>
    <row r="36" spans="1:1">
      <c r="A36" s="66" t="s">
        <v>79</v>
      </c>
    </row>
    <row r="37" spans="1:1">
      <c r="A37" s="66" t="s">
        <v>80</v>
      </c>
    </row>
    <row r="38" spans="1:1">
      <c r="A38" s="66" t="s">
        <v>81</v>
      </c>
    </row>
  </sheetData>
  <mergeCells count="8">
    <mergeCell ref="A1:C1"/>
    <mergeCell ref="A14:C14"/>
    <mergeCell ref="C3:C4"/>
    <mergeCell ref="C6:C7"/>
    <mergeCell ref="C9:C11"/>
    <mergeCell ref="C16:C17"/>
    <mergeCell ref="C19:C20"/>
    <mergeCell ref="C22:C24"/>
  </mergeCells>
  <pageMargins left="0.7" right="0.7" top="0.75" bottom="0.75" header="0.3" footer="0.3"/>
  <pageSetup paperSize="9" scale="82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2025-03-28T07:26:38Z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7E3CE47F43FD42EEB35B6AAAE83332A2_12</vt:lpwstr>
  </property>
</Properties>
</file>