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<sst xmlns="http://schemas.openxmlformats.org/spreadsheetml/2006/main" count="269" uniqueCount="89">
  <si>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</si>
  <si>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</si>
  <si>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</si>
  <si>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柏露 02552782969 江苏省南京市江宁区利源南路8号-江苏海企长城股份有限公司E309 江苏海企长城股份有限公司 中通73548388170525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</si>
  <si>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</si>
  <si>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</si>
  <si>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</si>
  <si>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</si>
  <si>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</si>
  <si>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</si>
  <si>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</si>
  <si>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</si>
  <si>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</si>
  <si>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</si>
  <si>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</si>
  <si>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</si>
  <si>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</si>
  <si>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</si>
  <si>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</si>
  <si>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</si>
  <si>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</si>
  <si>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</si>
  <si>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</si>
  <si>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</si>
  <si>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</si>
  <si>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P25031072</t>
  </si>
  <si>
    <t xml:space="preserve">21 AULTH09845                                     </t>
  </si>
  <si>
    <t xml:space="preserve">S25030570 </t>
  </si>
  <si>
    <t>C8164A5</t>
  </si>
  <si>
    <t>36*35*21</t>
  </si>
  <si>
    <t>C8580A8</t>
  </si>
  <si>
    <t>C8594A5</t>
  </si>
  <si>
    <t>C8601A5</t>
  </si>
  <si>
    <t>E9999A5</t>
  </si>
  <si>
    <t>F0020A5</t>
  </si>
  <si>
    <t>F0021A5</t>
  </si>
  <si>
    <t>F0023A5</t>
  </si>
  <si>
    <t>Y6262A2</t>
  </si>
  <si>
    <t>31*23*15</t>
  </si>
  <si>
    <t>第一箱</t>
  </si>
  <si>
    <t>第二箱</t>
  </si>
  <si>
    <t>第三箱</t>
  </si>
  <si>
    <t>颜色</t>
  </si>
  <si>
    <t>尺码</t>
  </si>
  <si>
    <t>生产数</t>
  </si>
  <si>
    <t>尺码段</t>
  </si>
  <si>
    <t>PO号</t>
  </si>
  <si>
    <t>款号</t>
  </si>
  <si>
    <t>PN101 - PINK</t>
  </si>
  <si>
    <t>2/4 Y</t>
  </si>
  <si>
    <t>全码</t>
  </si>
  <si>
    <t>无价格</t>
  </si>
  <si>
    <t>1597151</t>
  </si>
  <si>
    <t>ER136 - ECRU</t>
  </si>
  <si>
    <t>1596527</t>
  </si>
  <si>
    <t>BG400 - VISON</t>
  </si>
  <si>
    <t>1596493</t>
  </si>
  <si>
    <t>有价格</t>
  </si>
  <si>
    <t>1593573,1593574,1593575,1593576,1593577,1593578,1593579,1593580,1593581,1593582,1593583,1593584,1597153</t>
  </si>
  <si>
    <t>1596515,1596516,1596517,1596518,1596519,1596521,1596522,1596525,1597174,1597175,1597176</t>
  </si>
  <si>
    <t>1596482,1596483,1596485,1596486,1596488,1596489,1596491,1596798,1596799,1596800,1596801</t>
  </si>
  <si>
    <t>总计</t>
  </si>
  <si>
    <t>KH142 - LT.KHAKI</t>
  </si>
  <si>
    <t>NV235 - NAVY</t>
  </si>
  <si>
    <t>BN281 - CAMEL</t>
  </si>
  <si>
    <t>1596562</t>
  </si>
  <si>
    <t>BK27 - BLACK</t>
  </si>
  <si>
    <t>5/9 Y</t>
  </si>
  <si>
    <t>1576559</t>
  </si>
  <si>
    <t>1596554,1596555,1596556,1596557,1596558,1596559,1596560,1596561,1596809,1596812,1596813</t>
  </si>
  <si>
    <t>1576558,1576577,1576578,1576579,1576580,1576581,1576582,1576583,1576584,1576585,1576740,1581749,1581752,1581753,1584845,1584847,1584849,1584852,1584855</t>
  </si>
  <si>
    <t>GR184 - LT.GREY</t>
  </si>
  <si>
    <t>1576558,1576577,1576578,1576579,1576580,1576581,1576582,1576583,1576584,1576585,1576740,1581749,1581752,1581753,1584845,1584847,1584849</t>
  </si>
  <si>
    <t>KH328 - Khaki</t>
  </si>
  <si>
    <t>1576558,1576577,1576578,1576579,1576580,1576581,1576582,1576584,1576585,1576740,1581749,1581752,1581753,1584845,1584847,1584849</t>
  </si>
  <si>
    <t>PN114 - LT.PINK</t>
  </si>
  <si>
    <t>1597179</t>
  </si>
  <si>
    <t>NV240 - NAVY</t>
  </si>
  <si>
    <t>1593457,1593458,1593460,1593462,1593463,1593465,1593466,1593468,1593470,1593471,1593473,1597178</t>
  </si>
  <si>
    <t>WT1 - WHITE (000)</t>
  </si>
  <si>
    <t>1593457,1593458,1593460,1593462,1593463,1593465,1593466,1593468,1593470,1593473,1593475,1597178</t>
  </si>
  <si>
    <t>BN450 - BROWN</t>
  </si>
  <si>
    <t>1596577</t>
  </si>
  <si>
    <t>1596569,1596570,1596571,1596572,1596573,1596574,1596575,1596576,1596814,1596815,1596816</t>
  </si>
  <si>
    <t>1596507</t>
  </si>
  <si>
    <t>1596499,1596500,1596501,1596502,1596503,1596504,1596505,1596506,1596802,1596803,1596804</t>
  </si>
  <si>
    <t>BG122 - BEIGE</t>
  </si>
  <si>
    <t>1596671</t>
  </si>
  <si>
    <t>1596615,1596616,1596617,1596618,1596619,1596620,1596669,1596823,1596824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</si>
</sst>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0"/>
      <color theme="1"/>
      <name val="宋体"/>
      <charset val="134"/>
      <scheme val="minor"/>
    </font>
    <font>
      <b/>
      <sz val="10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77" fontId="15" fillId="2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177" fontId="16" fillId="0" borderId="0" xfId="0" applyNumberFormat="1" applyFont="1" applyFill="1" applyBorder="1" applyAlignment="1">
      <alignment horizontal="center" vertical="center" wrapText="1"/>
    </xf>
    <xf numFmtId="177" fontId="15" fillId="0" borderId="0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60"/>
  <sheetViews>
    <sheetView tabSelected="1" workbookViewId="0">
      <selection activeCell="G7" sqref="G7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45744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5" t="s">
        <v>11</v>
      </c>
      <c r="J6" s="45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6" t="s">
        <v>22</v>
      </c>
      <c r="J7" s="46" t="s">
        <v>23</v>
      </c>
      <c r="K7" s="22" t="s">
        <v>24</v>
      </c>
    </row>
    <row r="8" spans="1:11">
      <c r="A8" s="27" t="s">
        <v>25</v>
      </c>
      <c r="B8" s="28" t="s">
        <v>26</v>
      </c>
      <c r="C8" s="28" t="s">
        <v>27</v>
      </c>
      <c r="D8" s="29" t="s">
        <v>28</v>
      </c>
      <c r="E8" s="29">
        <v>1590</v>
      </c>
      <c r="F8" s="29"/>
      <c r="G8" s="29">
        <v>1622</v>
      </c>
      <c r="H8" s="30">
        <v>1</v>
      </c>
      <c r="I8" s="29"/>
      <c r="J8" s="29">
        <v>11.8</v>
      </c>
      <c r="K8" s="29" t="s">
        <v>29</v>
      </c>
    </row>
    <row r="9" spans="1:11">
      <c r="A9" s="31"/>
      <c r="B9" s="32"/>
      <c r="C9" s="32"/>
      <c r="D9" s="29" t="s">
        <v>30</v>
      </c>
      <c r="E9" s="29">
        <v>9324</v>
      </c>
      <c r="F9" s="29"/>
      <c r="G9" s="29">
        <v>9448</v>
      </c>
      <c r="H9" s="30"/>
      <c r="I9" s="29"/>
      <c r="J9" s="29"/>
      <c r="K9" s="29"/>
    </row>
    <row r="10" spans="1:11">
      <c r="A10" s="31"/>
      <c r="B10" s="32"/>
      <c r="C10" s="32"/>
      <c r="D10" s="29" t="s">
        <v>31</v>
      </c>
      <c r="E10" s="29">
        <v>1599</v>
      </c>
      <c r="F10" s="29"/>
      <c r="G10" s="29">
        <v>1631</v>
      </c>
      <c r="H10" s="30">
        <v>2</v>
      </c>
      <c r="I10" s="29"/>
      <c r="J10" s="29">
        <v>11.4</v>
      </c>
      <c r="K10" s="29" t="s">
        <v>29</v>
      </c>
    </row>
    <row r="11" spans="1:11">
      <c r="A11" s="31"/>
      <c r="B11" s="32"/>
      <c r="C11" s="32"/>
      <c r="D11" s="29" t="s">
        <v>32</v>
      </c>
      <c r="E11" s="29">
        <v>1665</v>
      </c>
      <c r="F11" s="29"/>
      <c r="G11" s="29">
        <v>1698</v>
      </c>
      <c r="H11" s="30"/>
      <c r="I11" s="29"/>
      <c r="J11" s="29"/>
      <c r="K11" s="29"/>
    </row>
    <row r="12" spans="1:11">
      <c r="A12" s="31"/>
      <c r="B12" s="32"/>
      <c r="C12" s="32"/>
      <c r="D12" s="29" t="s">
        <v>33</v>
      </c>
      <c r="E12" s="29">
        <v>2451</v>
      </c>
      <c r="F12" s="29"/>
      <c r="G12" s="29">
        <v>2500</v>
      </c>
      <c r="H12" s="30"/>
      <c r="I12" s="29"/>
      <c r="J12" s="29"/>
      <c r="K12" s="29"/>
    </row>
    <row r="13" spans="1:11">
      <c r="A13" s="31"/>
      <c r="B13" s="32"/>
      <c r="C13" s="32"/>
      <c r="D13" s="29" t="s">
        <v>34</v>
      </c>
      <c r="E13" s="29">
        <v>795</v>
      </c>
      <c r="F13" s="29"/>
      <c r="G13" s="29">
        <v>820</v>
      </c>
      <c r="H13" s="30"/>
      <c r="I13" s="29"/>
      <c r="J13" s="29"/>
      <c r="K13" s="29"/>
    </row>
    <row r="14" spans="1:11">
      <c r="A14" s="31"/>
      <c r="B14" s="32"/>
      <c r="C14" s="32"/>
      <c r="D14" s="29" t="s">
        <v>35</v>
      </c>
      <c r="E14" s="29">
        <v>2661</v>
      </c>
      <c r="F14" s="29"/>
      <c r="G14" s="29">
        <v>2714</v>
      </c>
      <c r="H14" s="30"/>
      <c r="I14" s="29"/>
      <c r="J14" s="29"/>
      <c r="K14" s="29"/>
    </row>
    <row r="15" spans="1:11">
      <c r="A15" s="31"/>
      <c r="B15" s="32"/>
      <c r="C15" s="32"/>
      <c r="D15" s="29" t="s">
        <v>36</v>
      </c>
      <c r="E15" s="29">
        <v>1227</v>
      </c>
      <c r="F15" s="29"/>
      <c r="G15" s="29">
        <v>1252</v>
      </c>
      <c r="H15" s="30"/>
      <c r="I15" s="29"/>
      <c r="J15" s="29"/>
      <c r="K15" s="29"/>
    </row>
    <row r="16" spans="1:11">
      <c r="A16" s="33"/>
      <c r="B16" s="34"/>
      <c r="C16" s="34"/>
      <c r="D16" s="29" t="s">
        <v>37</v>
      </c>
      <c r="E16" s="29">
        <v>4533</v>
      </c>
      <c r="F16" s="29"/>
      <c r="G16" s="29">
        <v>4624</v>
      </c>
      <c r="H16" s="30">
        <v>3</v>
      </c>
      <c r="I16" s="29"/>
      <c r="J16" s="29">
        <v>5</v>
      </c>
      <c r="K16" s="29" t="s">
        <v>38</v>
      </c>
    </row>
    <row r="17" spans="1:11">
      <c r="A17" s="29"/>
      <c r="B17" s="29"/>
      <c r="C17" s="29"/>
      <c r="D17" s="29"/>
      <c r="E17" s="29">
        <f>SUM(E8:E16)</f>
        <v>25845</v>
      </c>
      <c r="F17" s="29"/>
      <c r="G17" s="29">
        <f>SUM(G8:G16)</f>
        <v>26309</v>
      </c>
      <c r="H17" s="30">
        <v>3</v>
      </c>
      <c r="I17" s="29"/>
      <c r="J17" s="29">
        <f>SUM(J8:J16)</f>
        <v>28.2</v>
      </c>
      <c r="K17" s="29"/>
    </row>
    <row r="18" spans="1:11">
      <c r="A18" s="35"/>
      <c r="B18" s="35"/>
      <c r="C18" s="35"/>
      <c r="D18" s="35"/>
      <c r="E18" s="35"/>
      <c r="F18" s="35"/>
      <c r="G18" s="35"/>
      <c r="H18" s="36"/>
      <c r="I18" s="35"/>
      <c r="J18" s="35"/>
      <c r="K18" s="35"/>
    </row>
    <row r="19" spans="1:11">
      <c r="A19" s="35"/>
      <c r="B19" s="35"/>
      <c r="C19" s="35"/>
      <c r="D19" s="35"/>
      <c r="E19" s="35"/>
      <c r="F19" s="35"/>
      <c r="G19" s="35"/>
      <c r="H19" s="36"/>
      <c r="I19" s="35"/>
      <c r="J19" s="35"/>
      <c r="K19" s="35"/>
    </row>
    <row r="20" spans="1:11">
      <c r="A20" s="35"/>
      <c r="B20" s="35"/>
      <c r="C20" s="35"/>
      <c r="D20" s="35"/>
      <c r="E20" s="35"/>
      <c r="F20" s="35"/>
      <c r="G20" s="35"/>
      <c r="H20" s="36"/>
      <c r="I20" s="35"/>
      <c r="J20" s="35"/>
      <c r="K20" s="35"/>
    </row>
    <row r="22" spans="1:26">
      <c r="A22" s="35" t="s">
        <v>39</v>
      </c>
      <c r="B22" s="35"/>
      <c r="C22" s="35"/>
      <c r="D22" s="35"/>
      <c r="E22" s="35"/>
      <c r="F22" s="35"/>
      <c r="G22" s="35"/>
      <c r="H22" s="35"/>
      <c r="J22" s="35" t="s">
        <v>40</v>
      </c>
      <c r="K22" s="35"/>
      <c r="L22" s="35"/>
      <c r="M22" s="35"/>
      <c r="N22" s="35"/>
      <c r="O22" s="35"/>
      <c r="P22" s="35"/>
      <c r="Q22" s="35"/>
      <c r="S22" s="35" t="s">
        <v>41</v>
      </c>
      <c r="T22" s="35"/>
      <c r="U22" s="35"/>
      <c r="V22" s="35"/>
      <c r="W22" s="35"/>
      <c r="X22" s="35"/>
      <c r="Y22" s="35"/>
      <c r="Z22" s="35"/>
    </row>
    <row r="23" spans="1:26">
      <c r="A23" s="37" t="s">
        <v>42</v>
      </c>
      <c r="B23" s="37" t="s">
        <v>43</v>
      </c>
      <c r="C23" s="38" t="s">
        <v>18</v>
      </c>
      <c r="D23" s="39" t="s">
        <v>44</v>
      </c>
      <c r="E23" s="37" t="s">
        <v>45</v>
      </c>
      <c r="F23" s="37"/>
      <c r="G23" s="37" t="s">
        <v>46</v>
      </c>
      <c r="H23" s="37" t="s">
        <v>47</v>
      </c>
      <c r="J23" s="37" t="s">
        <v>42</v>
      </c>
      <c r="K23" s="37" t="s">
        <v>43</v>
      </c>
      <c r="L23" s="38" t="s">
        <v>18</v>
      </c>
      <c r="M23" s="39" t="s">
        <v>44</v>
      </c>
      <c r="N23" s="37" t="s">
        <v>45</v>
      </c>
      <c r="O23" s="37"/>
      <c r="P23" s="37" t="s">
        <v>46</v>
      </c>
      <c r="Q23" s="37" t="s">
        <v>47</v>
      </c>
      <c r="S23" s="37" t="s">
        <v>42</v>
      </c>
      <c r="T23" s="37" t="s">
        <v>43</v>
      </c>
      <c r="U23" s="38" t="s">
        <v>18</v>
      </c>
      <c r="V23" s="39" t="s">
        <v>44</v>
      </c>
      <c r="W23" s="37" t="s">
        <v>45</v>
      </c>
      <c r="X23" s="37"/>
      <c r="Y23" s="37" t="s">
        <v>46</v>
      </c>
      <c r="Z23" s="37" t="s">
        <v>47</v>
      </c>
    </row>
    <row r="24" spans="1:26">
      <c r="A24" s="40" t="s">
        <v>48</v>
      </c>
      <c r="B24" s="40" t="s">
        <v>49</v>
      </c>
      <c r="C24" s="41">
        <v>765</v>
      </c>
      <c r="D24" s="39">
        <f>C24*1.02</f>
        <v>780.3</v>
      </c>
      <c r="E24" s="40" t="s">
        <v>50</v>
      </c>
      <c r="F24" s="40" t="s">
        <v>51</v>
      </c>
      <c r="G24" s="40" t="s">
        <v>52</v>
      </c>
      <c r="H24" s="40" t="s">
        <v>28</v>
      </c>
      <c r="J24" s="40" t="s">
        <v>53</v>
      </c>
      <c r="K24" s="40" t="s">
        <v>49</v>
      </c>
      <c r="L24" s="41">
        <v>729</v>
      </c>
      <c r="M24" s="39">
        <f>L24*1.02</f>
        <v>743.58</v>
      </c>
      <c r="N24" s="40" t="s">
        <v>50</v>
      </c>
      <c r="O24" s="40" t="s">
        <v>51</v>
      </c>
      <c r="P24" s="40" t="s">
        <v>54</v>
      </c>
      <c r="Q24" s="40" t="s">
        <v>31</v>
      </c>
      <c r="S24" s="40" t="s">
        <v>55</v>
      </c>
      <c r="T24" s="40" t="s">
        <v>49</v>
      </c>
      <c r="U24" s="41">
        <v>783</v>
      </c>
      <c r="V24" s="39">
        <f t="shared" ref="V24:V29" si="0">U24*1.02</f>
        <v>798.66</v>
      </c>
      <c r="W24" s="40" t="s">
        <v>50</v>
      </c>
      <c r="X24" s="40" t="s">
        <v>51</v>
      </c>
      <c r="Y24" s="40" t="s">
        <v>56</v>
      </c>
      <c r="Z24" s="40" t="s">
        <v>37</v>
      </c>
    </row>
    <row r="25" ht="156" spans="1:26">
      <c r="A25" s="40"/>
      <c r="B25" s="40" t="s">
        <v>49</v>
      </c>
      <c r="C25" s="41">
        <v>825</v>
      </c>
      <c r="D25" s="39">
        <f>C25*1.02</f>
        <v>841.5</v>
      </c>
      <c r="E25" s="40" t="s">
        <v>50</v>
      </c>
      <c r="F25" s="40" t="s">
        <v>57</v>
      </c>
      <c r="G25" s="40" t="s">
        <v>58</v>
      </c>
      <c r="H25" s="40"/>
      <c r="J25" s="40"/>
      <c r="K25" s="40" t="s">
        <v>49</v>
      </c>
      <c r="L25" s="41">
        <v>870</v>
      </c>
      <c r="M25" s="39">
        <f>L25*1.02</f>
        <v>887.4</v>
      </c>
      <c r="N25" s="40" t="s">
        <v>50</v>
      </c>
      <c r="O25" s="40" t="s">
        <v>57</v>
      </c>
      <c r="P25" s="40" t="s">
        <v>59</v>
      </c>
      <c r="Q25" s="40"/>
      <c r="S25" s="40"/>
      <c r="T25" s="40" t="s">
        <v>49</v>
      </c>
      <c r="U25" s="41">
        <v>615</v>
      </c>
      <c r="V25" s="39">
        <f t="shared" si="0"/>
        <v>627.3</v>
      </c>
      <c r="W25" s="40" t="s">
        <v>50</v>
      </c>
      <c r="X25" s="40" t="s">
        <v>57</v>
      </c>
      <c r="Y25" s="40" t="s">
        <v>60</v>
      </c>
      <c r="Z25" s="40"/>
    </row>
    <row r="26" spans="1:26">
      <c r="A26" s="40" t="s">
        <v>61</v>
      </c>
      <c r="B26" s="40"/>
      <c r="C26" s="41">
        <f>SUM(C24:C25)</f>
        <v>1590</v>
      </c>
      <c r="D26" s="39">
        <f>SUM(D24:D25)</f>
        <v>1621.8</v>
      </c>
      <c r="E26" s="40"/>
      <c r="F26" s="40"/>
      <c r="G26" s="40"/>
      <c r="H26" s="40"/>
      <c r="J26" s="40" t="s">
        <v>61</v>
      </c>
      <c r="K26" s="40"/>
      <c r="L26" s="41">
        <f>SUM(L24:L25)</f>
        <v>1599</v>
      </c>
      <c r="M26" s="39">
        <f>SUM(M24:M25)</f>
        <v>1630.98</v>
      </c>
      <c r="N26" s="40"/>
      <c r="O26" s="40"/>
      <c r="P26" s="40"/>
      <c r="Q26" s="40"/>
      <c r="S26" s="40" t="s">
        <v>62</v>
      </c>
      <c r="T26" s="40" t="s">
        <v>49</v>
      </c>
      <c r="U26" s="41">
        <v>702</v>
      </c>
      <c r="V26" s="39">
        <f t="shared" si="0"/>
        <v>716.04</v>
      </c>
      <c r="W26" s="40" t="s">
        <v>50</v>
      </c>
      <c r="X26" s="40" t="s">
        <v>51</v>
      </c>
      <c r="Y26" s="40" t="s">
        <v>56</v>
      </c>
      <c r="Z26" s="40"/>
    </row>
    <row r="27" ht="132" spans="1:26">
      <c r="A27" s="42"/>
      <c r="B27" s="42"/>
      <c r="C27" s="43"/>
      <c r="D27" s="44"/>
      <c r="E27" s="42"/>
      <c r="F27" s="42"/>
      <c r="G27" s="42"/>
      <c r="H27" s="42"/>
      <c r="J27" s="42"/>
      <c r="K27" s="42"/>
      <c r="L27" s="43"/>
      <c r="M27" s="44"/>
      <c r="N27" s="42"/>
      <c r="O27" s="42"/>
      <c r="P27" s="42"/>
      <c r="Q27" s="42"/>
      <c r="S27" s="40"/>
      <c r="T27" s="40" t="s">
        <v>49</v>
      </c>
      <c r="U27" s="41">
        <v>657</v>
      </c>
      <c r="V27" s="39">
        <f t="shared" si="0"/>
        <v>670.14</v>
      </c>
      <c r="W27" s="40" t="s">
        <v>50</v>
      </c>
      <c r="X27" s="40" t="s">
        <v>57</v>
      </c>
      <c r="Y27" s="40" t="s">
        <v>60</v>
      </c>
      <c r="Z27" s="40"/>
    </row>
    <row r="28" spans="1:26">
      <c r="A28" s="42"/>
      <c r="B28" s="42"/>
      <c r="C28" s="43"/>
      <c r="D28" s="44"/>
      <c r="E28" s="42"/>
      <c r="F28" s="42"/>
      <c r="G28" s="42"/>
      <c r="H28" s="42"/>
      <c r="J28" s="42"/>
      <c r="K28" s="42"/>
      <c r="L28" s="43"/>
      <c r="M28" s="44"/>
      <c r="N28" s="42"/>
      <c r="O28" s="42"/>
      <c r="P28" s="42"/>
      <c r="Q28" s="42"/>
      <c r="S28" s="40" t="s">
        <v>63</v>
      </c>
      <c r="T28" s="40" t="s">
        <v>49</v>
      </c>
      <c r="U28" s="41">
        <v>807</v>
      </c>
      <c r="V28" s="39">
        <f t="shared" si="0"/>
        <v>823.14</v>
      </c>
      <c r="W28" s="40" t="s">
        <v>50</v>
      </c>
      <c r="X28" s="40" t="s">
        <v>51</v>
      </c>
      <c r="Y28" s="40" t="s">
        <v>56</v>
      </c>
      <c r="Z28" s="40"/>
    </row>
    <row r="29" ht="132" spans="1:26">
      <c r="A29" s="42"/>
      <c r="B29" s="42"/>
      <c r="C29" s="43"/>
      <c r="D29" s="44"/>
      <c r="E29" s="42"/>
      <c r="F29" s="42"/>
      <c r="G29" s="42"/>
      <c r="H29" s="42"/>
      <c r="J29" s="37" t="s">
        <v>42</v>
      </c>
      <c r="K29" s="37" t="s">
        <v>43</v>
      </c>
      <c r="L29" s="38" t="s">
        <v>18</v>
      </c>
      <c r="M29" s="39" t="s">
        <v>44</v>
      </c>
      <c r="N29" s="37" t="s">
        <v>45</v>
      </c>
      <c r="O29" s="37"/>
      <c r="P29" s="37" t="s">
        <v>46</v>
      </c>
      <c r="Q29" s="37" t="s">
        <v>47</v>
      </c>
      <c r="S29" s="40"/>
      <c r="T29" s="40" t="s">
        <v>49</v>
      </c>
      <c r="U29" s="41">
        <v>969</v>
      </c>
      <c r="V29" s="39">
        <f t="shared" si="0"/>
        <v>988.38</v>
      </c>
      <c r="W29" s="40" t="s">
        <v>50</v>
      </c>
      <c r="X29" s="40" t="s">
        <v>57</v>
      </c>
      <c r="Y29" s="40" t="s">
        <v>60</v>
      </c>
      <c r="Z29" s="40"/>
    </row>
    <row r="30" spans="1:26">
      <c r="A30" s="37" t="s">
        <v>42</v>
      </c>
      <c r="B30" s="37" t="s">
        <v>43</v>
      </c>
      <c r="C30" s="38" t="s">
        <v>18</v>
      </c>
      <c r="D30" s="39" t="s">
        <v>44</v>
      </c>
      <c r="E30" s="37" t="s">
        <v>45</v>
      </c>
      <c r="F30" s="37"/>
      <c r="G30" s="37" t="s">
        <v>46</v>
      </c>
      <c r="H30" s="37" t="s">
        <v>47</v>
      </c>
      <c r="J30" s="40" t="s">
        <v>64</v>
      </c>
      <c r="K30" s="40" t="s">
        <v>49</v>
      </c>
      <c r="L30" s="41">
        <v>756</v>
      </c>
      <c r="M30" s="39">
        <f>L30*1.02</f>
        <v>771.12</v>
      </c>
      <c r="N30" s="40" t="s">
        <v>50</v>
      </c>
      <c r="O30" s="40" t="s">
        <v>51</v>
      </c>
      <c r="P30" s="40" t="s">
        <v>65</v>
      </c>
      <c r="Q30" s="40" t="s">
        <v>32</v>
      </c>
      <c r="S30" s="37" t="s">
        <v>61</v>
      </c>
      <c r="T30" s="37"/>
      <c r="U30" s="38">
        <f>SUM(U24:U29)</f>
        <v>4533</v>
      </c>
      <c r="V30" s="39">
        <f>SUM(V24:V29)</f>
        <v>4623.66</v>
      </c>
      <c r="W30" s="37"/>
      <c r="X30" s="37"/>
      <c r="Y30" s="37"/>
      <c r="Z30" s="37"/>
    </row>
    <row r="31" ht="132" spans="1:17">
      <c r="A31" s="40" t="s">
        <v>66</v>
      </c>
      <c r="B31" s="40" t="s">
        <v>67</v>
      </c>
      <c r="C31" s="41">
        <v>684</v>
      </c>
      <c r="D31" s="39">
        <f>C31*1.02</f>
        <v>697.68</v>
      </c>
      <c r="E31" s="40" t="s">
        <v>50</v>
      </c>
      <c r="F31" s="40" t="s">
        <v>51</v>
      </c>
      <c r="G31" s="40" t="s">
        <v>68</v>
      </c>
      <c r="H31" s="40" t="s">
        <v>30</v>
      </c>
      <c r="J31" s="40"/>
      <c r="K31" s="40" t="s">
        <v>49</v>
      </c>
      <c r="L31" s="41">
        <v>909</v>
      </c>
      <c r="M31" s="39">
        <f>L31*1.02</f>
        <v>927.18</v>
      </c>
      <c r="N31" s="40" t="s">
        <v>50</v>
      </c>
      <c r="O31" s="40" t="s">
        <v>57</v>
      </c>
      <c r="P31" s="40" t="s">
        <v>69</v>
      </c>
      <c r="Q31" s="40"/>
    </row>
    <row r="32" ht="228" spans="1:17">
      <c r="A32" s="40"/>
      <c r="B32" s="40" t="s">
        <v>67</v>
      </c>
      <c r="C32" s="41">
        <v>2868</v>
      </c>
      <c r="D32" s="39">
        <f t="shared" ref="D32:D36" si="1">C32*1.01</f>
        <v>2896.68</v>
      </c>
      <c r="E32" s="40" t="s">
        <v>50</v>
      </c>
      <c r="F32" s="40" t="s">
        <v>57</v>
      </c>
      <c r="G32" s="40" t="s">
        <v>70</v>
      </c>
      <c r="H32" s="40"/>
      <c r="J32" s="40" t="s">
        <v>61</v>
      </c>
      <c r="K32" s="40"/>
      <c r="L32" s="41">
        <f>SUM(L30:L31)</f>
        <v>1665</v>
      </c>
      <c r="M32" s="39">
        <f>SUM(M30:M31)</f>
        <v>1698.3</v>
      </c>
      <c r="N32" s="40"/>
      <c r="O32" s="40"/>
      <c r="P32" s="40"/>
      <c r="Q32" s="40"/>
    </row>
    <row r="33" spans="1:17">
      <c r="A33" s="40" t="s">
        <v>71</v>
      </c>
      <c r="B33" s="40" t="s">
        <v>67</v>
      </c>
      <c r="C33" s="41">
        <v>456</v>
      </c>
      <c r="D33" s="39">
        <f t="shared" ref="D33:D37" si="2">C33*1.03+1</f>
        <v>470.68</v>
      </c>
      <c r="E33" s="40" t="s">
        <v>50</v>
      </c>
      <c r="F33" s="40" t="s">
        <v>51</v>
      </c>
      <c r="G33" s="40" t="s">
        <v>68</v>
      </c>
      <c r="H33" s="40"/>
      <c r="J33" s="42"/>
      <c r="K33" s="42"/>
      <c r="L33" s="43"/>
      <c r="M33" s="44"/>
      <c r="N33" s="42"/>
      <c r="O33" s="42"/>
      <c r="P33" s="42"/>
      <c r="Q33" s="42"/>
    </row>
    <row r="34" ht="204" spans="1:17">
      <c r="A34" s="40"/>
      <c r="B34" s="40" t="s">
        <v>67</v>
      </c>
      <c r="C34" s="41">
        <v>2010</v>
      </c>
      <c r="D34" s="39">
        <f t="shared" si="1"/>
        <v>2030.1</v>
      </c>
      <c r="E34" s="40" t="s">
        <v>50</v>
      </c>
      <c r="F34" s="40" t="s">
        <v>57</v>
      </c>
      <c r="G34" s="40" t="s">
        <v>72</v>
      </c>
      <c r="H34" s="40"/>
      <c r="J34" s="42"/>
      <c r="K34" s="42"/>
      <c r="L34" s="43"/>
      <c r="M34" s="44"/>
      <c r="N34" s="42"/>
      <c r="O34" s="42"/>
      <c r="P34" s="42"/>
      <c r="Q34" s="42"/>
    </row>
    <row r="35" spans="1:17">
      <c r="A35" s="40" t="s">
        <v>73</v>
      </c>
      <c r="B35" s="40" t="s">
        <v>67</v>
      </c>
      <c r="C35" s="41">
        <v>300</v>
      </c>
      <c r="D35" s="39">
        <f t="shared" si="2"/>
        <v>310</v>
      </c>
      <c r="E35" s="40" t="s">
        <v>50</v>
      </c>
      <c r="F35" s="40" t="s">
        <v>51</v>
      </c>
      <c r="G35" s="40" t="s">
        <v>68</v>
      </c>
      <c r="H35" s="40"/>
      <c r="J35" s="37" t="s">
        <v>42</v>
      </c>
      <c r="K35" s="37" t="s">
        <v>43</v>
      </c>
      <c r="L35" s="38" t="s">
        <v>18</v>
      </c>
      <c r="M35" s="39" t="s">
        <v>44</v>
      </c>
      <c r="N35" s="37" t="s">
        <v>45</v>
      </c>
      <c r="O35" s="37"/>
      <c r="P35" s="37" t="s">
        <v>46</v>
      </c>
      <c r="Q35" s="37" t="s">
        <v>47</v>
      </c>
    </row>
    <row r="36" ht="192" spans="1:17">
      <c r="A36" s="40"/>
      <c r="B36" s="40" t="s">
        <v>67</v>
      </c>
      <c r="C36" s="41">
        <v>1302</v>
      </c>
      <c r="D36" s="39">
        <f t="shared" si="1"/>
        <v>1315.02</v>
      </c>
      <c r="E36" s="40" t="s">
        <v>50</v>
      </c>
      <c r="F36" s="40" t="s">
        <v>57</v>
      </c>
      <c r="G36" s="40" t="s">
        <v>74</v>
      </c>
      <c r="H36" s="40"/>
      <c r="J36" s="40" t="s">
        <v>75</v>
      </c>
      <c r="K36" s="40" t="s">
        <v>49</v>
      </c>
      <c r="L36" s="41">
        <v>645</v>
      </c>
      <c r="M36" s="39">
        <f t="shared" ref="M36:M39" si="3">L36*1.02</f>
        <v>657.9</v>
      </c>
      <c r="N36" s="40" t="s">
        <v>50</v>
      </c>
      <c r="O36" s="40" t="s">
        <v>51</v>
      </c>
      <c r="P36" s="40" t="s">
        <v>76</v>
      </c>
      <c r="Q36" s="40" t="s">
        <v>33</v>
      </c>
    </row>
    <row r="37" ht="144" spans="1:17">
      <c r="A37" s="40" t="s">
        <v>77</v>
      </c>
      <c r="B37" s="40" t="s">
        <v>67</v>
      </c>
      <c r="C37" s="41">
        <v>312</v>
      </c>
      <c r="D37" s="39">
        <f t="shared" si="2"/>
        <v>322.36</v>
      </c>
      <c r="E37" s="40" t="s">
        <v>50</v>
      </c>
      <c r="F37" s="40" t="s">
        <v>51</v>
      </c>
      <c r="G37" s="40" t="s">
        <v>68</v>
      </c>
      <c r="H37" s="40"/>
      <c r="J37" s="40"/>
      <c r="K37" s="40" t="s">
        <v>49</v>
      </c>
      <c r="L37" s="41">
        <v>681</v>
      </c>
      <c r="M37" s="39">
        <f t="shared" si="3"/>
        <v>694.62</v>
      </c>
      <c r="N37" s="40" t="s">
        <v>50</v>
      </c>
      <c r="O37" s="40" t="s">
        <v>57</v>
      </c>
      <c r="P37" s="40" t="s">
        <v>78</v>
      </c>
      <c r="Q37" s="40"/>
    </row>
    <row r="38" ht="228" spans="1:17">
      <c r="A38" s="40"/>
      <c r="B38" s="40" t="s">
        <v>67</v>
      </c>
      <c r="C38" s="41">
        <v>1392</v>
      </c>
      <c r="D38" s="39">
        <f>C38*1.01</f>
        <v>1405.92</v>
      </c>
      <c r="E38" s="40" t="s">
        <v>50</v>
      </c>
      <c r="F38" s="40" t="s">
        <v>57</v>
      </c>
      <c r="G38" s="40" t="s">
        <v>70</v>
      </c>
      <c r="H38" s="40"/>
      <c r="J38" s="40" t="s">
        <v>79</v>
      </c>
      <c r="K38" s="40" t="s">
        <v>49</v>
      </c>
      <c r="L38" s="41">
        <v>465</v>
      </c>
      <c r="M38" s="39">
        <f t="shared" si="3"/>
        <v>474.3</v>
      </c>
      <c r="N38" s="40" t="s">
        <v>50</v>
      </c>
      <c r="O38" s="40" t="s">
        <v>51</v>
      </c>
      <c r="P38" s="40" t="s">
        <v>76</v>
      </c>
      <c r="Q38" s="40"/>
    </row>
    <row r="39" ht="144" spans="1:17">
      <c r="A39" s="40" t="s">
        <v>61</v>
      </c>
      <c r="B39" s="40"/>
      <c r="C39" s="41">
        <f>SUM(C31:C38)</f>
        <v>9324</v>
      </c>
      <c r="D39" s="39">
        <f>SUM(D31:D38)</f>
        <v>9448.44</v>
      </c>
      <c r="E39" s="40"/>
      <c r="F39" s="40"/>
      <c r="G39" s="40"/>
      <c r="H39" s="40"/>
      <c r="J39" s="40"/>
      <c r="K39" s="40" t="s">
        <v>49</v>
      </c>
      <c r="L39" s="41">
        <v>660</v>
      </c>
      <c r="M39" s="39">
        <f t="shared" si="3"/>
        <v>673.2</v>
      </c>
      <c r="N39" s="40" t="s">
        <v>50</v>
      </c>
      <c r="O39" s="40" t="s">
        <v>57</v>
      </c>
      <c r="P39" s="40" t="s">
        <v>80</v>
      </c>
      <c r="Q39" s="40"/>
    </row>
    <row r="40" spans="10:17">
      <c r="J40" s="40" t="s">
        <v>61</v>
      </c>
      <c r="K40" s="40"/>
      <c r="L40" s="41">
        <f>SUM(L36:L39)</f>
        <v>2451</v>
      </c>
      <c r="M40" s="39">
        <f>SUM(M36:M39)</f>
        <v>2500.02</v>
      </c>
      <c r="N40" s="40"/>
      <c r="O40" s="40"/>
      <c r="P40" s="40"/>
      <c r="Q40" s="40"/>
    </row>
    <row r="41" spans="10:17">
      <c r="J41" s="42"/>
      <c r="K41" s="42"/>
      <c r="L41" s="43"/>
      <c r="M41" s="44"/>
      <c r="N41" s="42"/>
      <c r="O41" s="42"/>
      <c r="P41" s="42"/>
      <c r="Q41" s="42"/>
    </row>
    <row r="42" spans="10:17">
      <c r="J42" s="42"/>
      <c r="K42" s="42"/>
      <c r="L42" s="43"/>
      <c r="M42" s="44"/>
      <c r="N42" s="42"/>
      <c r="O42" s="42"/>
      <c r="P42" s="42"/>
      <c r="Q42" s="42"/>
    </row>
    <row r="43" spans="10:17">
      <c r="J43" s="37" t="s">
        <v>42</v>
      </c>
      <c r="K43" s="37" t="s">
        <v>43</v>
      </c>
      <c r="L43" s="38" t="s">
        <v>18</v>
      </c>
      <c r="M43" s="39" t="s">
        <v>44</v>
      </c>
      <c r="N43" s="37" t="s">
        <v>45</v>
      </c>
      <c r="O43" s="37"/>
      <c r="P43" s="37" t="s">
        <v>46</v>
      </c>
      <c r="Q43" s="37" t="s">
        <v>47</v>
      </c>
    </row>
    <row r="44" spans="10:17">
      <c r="J44" s="40" t="s">
        <v>81</v>
      </c>
      <c r="K44" s="40" t="s">
        <v>49</v>
      </c>
      <c r="L44" s="41">
        <v>423</v>
      </c>
      <c r="M44" s="39">
        <f>L44*1.03</f>
        <v>435.69</v>
      </c>
      <c r="N44" s="40" t="s">
        <v>50</v>
      </c>
      <c r="O44" s="40" t="s">
        <v>51</v>
      </c>
      <c r="P44" s="40" t="s">
        <v>82</v>
      </c>
      <c r="Q44" s="40" t="s">
        <v>34</v>
      </c>
    </row>
    <row r="45" ht="132" spans="10:17">
      <c r="J45" s="40"/>
      <c r="K45" s="40" t="s">
        <v>49</v>
      </c>
      <c r="L45" s="41">
        <v>372</v>
      </c>
      <c r="M45" s="39">
        <f>L45*1.03+1</f>
        <v>384.16</v>
      </c>
      <c r="N45" s="40" t="s">
        <v>50</v>
      </c>
      <c r="O45" s="40" t="s">
        <v>57</v>
      </c>
      <c r="P45" s="40" t="s">
        <v>83</v>
      </c>
      <c r="Q45" s="40"/>
    </row>
    <row r="46" spans="10:17">
      <c r="J46" s="40" t="s">
        <v>61</v>
      </c>
      <c r="K46" s="40"/>
      <c r="L46" s="41">
        <f>SUM(L44:L45)</f>
        <v>795</v>
      </c>
      <c r="M46" s="39">
        <f>SUM(M44:M45)</f>
        <v>819.85</v>
      </c>
      <c r="N46" s="40"/>
      <c r="O46" s="40"/>
      <c r="P46" s="40"/>
      <c r="Q46" s="40"/>
    </row>
    <row r="47" spans="10:17">
      <c r="J47" s="42"/>
      <c r="K47" s="42"/>
      <c r="L47" s="43"/>
      <c r="M47" s="44"/>
      <c r="N47" s="42"/>
      <c r="O47" s="42"/>
      <c r="P47" s="42"/>
      <c r="Q47" s="42"/>
    </row>
    <row r="48" spans="10:17">
      <c r="J48" s="42"/>
      <c r="K48" s="42"/>
      <c r="L48" s="43"/>
      <c r="M48" s="44"/>
      <c r="N48" s="42"/>
      <c r="O48" s="42"/>
      <c r="P48" s="42"/>
      <c r="Q48" s="42"/>
    </row>
    <row r="49" spans="10:17">
      <c r="J49" s="37" t="s">
        <v>42</v>
      </c>
      <c r="K49" s="37" t="s">
        <v>43</v>
      </c>
      <c r="L49" s="38" t="s">
        <v>18</v>
      </c>
      <c r="M49" s="39" t="s">
        <v>44</v>
      </c>
      <c r="N49" s="37" t="s">
        <v>45</v>
      </c>
      <c r="O49" s="37"/>
      <c r="P49" s="37" t="s">
        <v>46</v>
      </c>
      <c r="Q49" s="37" t="s">
        <v>47</v>
      </c>
    </row>
    <row r="50" spans="10:17">
      <c r="J50" s="40" t="s">
        <v>81</v>
      </c>
      <c r="K50" s="40" t="s">
        <v>49</v>
      </c>
      <c r="L50" s="41">
        <v>744</v>
      </c>
      <c r="M50" s="39">
        <f t="shared" ref="M50:M53" si="4">L50*1.02</f>
        <v>758.88</v>
      </c>
      <c r="N50" s="40" t="s">
        <v>50</v>
      </c>
      <c r="O50" s="40" t="s">
        <v>51</v>
      </c>
      <c r="P50" s="40" t="s">
        <v>84</v>
      </c>
      <c r="Q50" s="40" t="s">
        <v>35</v>
      </c>
    </row>
    <row r="51" ht="132" spans="10:17">
      <c r="J51" s="40"/>
      <c r="K51" s="40" t="s">
        <v>49</v>
      </c>
      <c r="L51" s="41">
        <v>603</v>
      </c>
      <c r="M51" s="39">
        <f t="shared" si="4"/>
        <v>615.06</v>
      </c>
      <c r="N51" s="40" t="s">
        <v>50</v>
      </c>
      <c r="O51" s="40" t="s">
        <v>57</v>
      </c>
      <c r="P51" s="40" t="s">
        <v>85</v>
      </c>
      <c r="Q51" s="40"/>
    </row>
    <row r="52" spans="10:17">
      <c r="J52" s="40" t="s">
        <v>63</v>
      </c>
      <c r="K52" s="40" t="s">
        <v>49</v>
      </c>
      <c r="L52" s="41">
        <v>723</v>
      </c>
      <c r="M52" s="39">
        <f t="shared" si="4"/>
        <v>737.46</v>
      </c>
      <c r="N52" s="40" t="s">
        <v>50</v>
      </c>
      <c r="O52" s="40" t="s">
        <v>51</v>
      </c>
      <c r="P52" s="40" t="s">
        <v>84</v>
      </c>
      <c r="Q52" s="40"/>
    </row>
    <row r="53" ht="132" spans="10:17">
      <c r="J53" s="40"/>
      <c r="K53" s="40" t="s">
        <v>49</v>
      </c>
      <c r="L53" s="41">
        <v>591</v>
      </c>
      <c r="M53" s="39">
        <f t="shared" si="4"/>
        <v>602.82</v>
      </c>
      <c r="N53" s="40" t="s">
        <v>50</v>
      </c>
      <c r="O53" s="40" t="s">
        <v>57</v>
      </c>
      <c r="P53" s="40" t="s">
        <v>85</v>
      </c>
      <c r="Q53" s="40"/>
    </row>
    <row r="54" spans="10:17">
      <c r="J54" s="40" t="s">
        <v>61</v>
      </c>
      <c r="K54" s="40"/>
      <c r="L54" s="41">
        <f>SUM(L50:L53)</f>
        <v>2661</v>
      </c>
      <c r="M54" s="39">
        <f>SUM(M50:M53)</f>
        <v>2714.22</v>
      </c>
      <c r="N54" s="40"/>
      <c r="O54" s="40"/>
      <c r="P54" s="40"/>
      <c r="Q54" s="40"/>
    </row>
    <row r="55" spans="10:17">
      <c r="J55" s="42"/>
      <c r="K55" s="42"/>
      <c r="L55" s="43"/>
      <c r="M55" s="44"/>
      <c r="N55" s="42"/>
      <c r="O55" s="42"/>
      <c r="P55" s="42"/>
      <c r="Q55" s="42"/>
    </row>
    <row r="56" spans="10:17">
      <c r="J56" s="42"/>
      <c r="K56" s="42"/>
      <c r="L56" s="43"/>
      <c r="M56" s="44"/>
      <c r="N56" s="42"/>
      <c r="O56" s="42"/>
      <c r="P56" s="42"/>
      <c r="Q56" s="42"/>
    </row>
    <row r="57" spans="10:17">
      <c r="J57" s="37" t="s">
        <v>42</v>
      </c>
      <c r="K57" s="37" t="s">
        <v>43</v>
      </c>
      <c r="L57" s="38" t="s">
        <v>18</v>
      </c>
      <c r="M57" s="39" t="s">
        <v>44</v>
      </c>
      <c r="N57" s="37" t="s">
        <v>45</v>
      </c>
      <c r="O57" s="37"/>
      <c r="P57" s="37" t="s">
        <v>46</v>
      </c>
      <c r="Q57" s="37" t="s">
        <v>47</v>
      </c>
    </row>
    <row r="58" spans="10:17">
      <c r="J58" s="40" t="s">
        <v>86</v>
      </c>
      <c r="K58" s="40" t="s">
        <v>49</v>
      </c>
      <c r="L58" s="41">
        <v>600</v>
      </c>
      <c r="M58" s="39">
        <f>L58*1.02</f>
        <v>612</v>
      </c>
      <c r="N58" s="40" t="s">
        <v>50</v>
      </c>
      <c r="O58" s="40" t="s">
        <v>51</v>
      </c>
      <c r="P58" s="40" t="s">
        <v>87</v>
      </c>
      <c r="Q58" s="40" t="s">
        <v>36</v>
      </c>
    </row>
    <row r="59" ht="108" spans="10:17">
      <c r="J59" s="40"/>
      <c r="K59" s="40" t="s">
        <v>49</v>
      </c>
      <c r="L59" s="41">
        <v>627</v>
      </c>
      <c r="M59" s="39">
        <f>L59*1.02</f>
        <v>639.54</v>
      </c>
      <c r="N59" s="40" t="s">
        <v>50</v>
      </c>
      <c r="O59" s="40" t="s">
        <v>57</v>
      </c>
      <c r="P59" s="40" t="s">
        <v>88</v>
      </c>
      <c r="Q59" s="40"/>
    </row>
    <row r="60" spans="10:17">
      <c r="J60" s="40" t="s">
        <v>61</v>
      </c>
      <c r="K60" s="40"/>
      <c r="L60" s="41">
        <f>SUM(L58:L59)</f>
        <v>1227</v>
      </c>
      <c r="M60" s="39">
        <f>SUM(M58:M59)</f>
        <v>1251.54</v>
      </c>
      <c r="N60" s="40"/>
      <c r="O60" s="40"/>
      <c r="P60" s="40"/>
      <c r="Q60" s="40"/>
    </row>
  </sheetData>
  <mergeCells count="42">
    <mergeCell ref="A1:K1"/>
    <mergeCell ref="A2:D2"/>
    <mergeCell ref="E2:K2"/>
    <mergeCell ref="A22:H22"/>
    <mergeCell ref="J22:Q22"/>
    <mergeCell ref="S22:Z22"/>
    <mergeCell ref="A8:A16"/>
    <mergeCell ref="A24:A25"/>
    <mergeCell ref="A31:A32"/>
    <mergeCell ref="A33:A34"/>
    <mergeCell ref="A35:A36"/>
    <mergeCell ref="A37:A38"/>
    <mergeCell ref="B8:B16"/>
    <mergeCell ref="C8:C16"/>
    <mergeCell ref="H8:H9"/>
    <mergeCell ref="H10:H15"/>
    <mergeCell ref="H24:H25"/>
    <mergeCell ref="H31:H38"/>
    <mergeCell ref="J8:J9"/>
    <mergeCell ref="J10:J15"/>
    <mergeCell ref="J24:J25"/>
    <mergeCell ref="J30:J31"/>
    <mergeCell ref="J36:J37"/>
    <mergeCell ref="J38:J39"/>
    <mergeCell ref="J44:J45"/>
    <mergeCell ref="J50:J51"/>
    <mergeCell ref="J52:J53"/>
    <mergeCell ref="J58:J59"/>
    <mergeCell ref="K8:K9"/>
    <mergeCell ref="K10:K15"/>
    <mergeCell ref="Q24:Q25"/>
    <mergeCell ref="Q30:Q31"/>
    <mergeCell ref="Q36:Q39"/>
    <mergeCell ref="Q44:Q45"/>
    <mergeCell ref="Q50:Q53"/>
    <mergeCell ref="Q58:Q59"/>
    <mergeCell ref="S24:S25"/>
    <mergeCell ref="S26:S27"/>
    <mergeCell ref="S28:S29"/>
    <mergeCell ref="Z24:Z2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2025-03-28T06:31:57Z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CB97F28876894786B8D5F90FD1898A73_13</vt:lpwstr>
  </property>
</Properties>
</file>