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<sst xmlns="http://schemas.openxmlformats.org/spreadsheetml/2006/main" count="84" uniqueCount="44">
  <si>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</si>
  <si>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0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</si>
  <si>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</si>
  <si>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</si>
  <si>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0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</si>
  <si>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</si>
  <si>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</si>
  <si>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</si>
  <si>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</si>
  <si>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</si>
  <si>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</si>
  <si>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</si>
  <si>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</si>
  <si>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</si>
  <si>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</si>
  <si>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</si>
  <si>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</si>
  <si>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</si>
  <si>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</si>
  <si>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</si>
  <si>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</si>
  <si>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</si>
  <si>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</si>
  <si>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</si>
  <si>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</si>
  <si>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0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</si>
  <si>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0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</si>
  <si>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0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</si>
  <si>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0"/>
      </rPr>
      <t>(CM)</t>
    </r>
  </si>
  <si>
    <t>76704-01
76705-01
76706-01
76707-01
76708-01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</si>
  <si>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0"/>
      </rPr>
      <t xml:space="preserve">
(care label )</t>
    </r>
  </si>
  <si>
    <t>5414-710</t>
  </si>
  <si>
    <t>800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</si>
  <si>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</si>
  <si>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</si>
  <si>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</si>
  <si>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</si>
  <si>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</si>
  <si>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0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</si>
  <si>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0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</si>
  <si>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0"/>
      </rPr>
      <t xml:space="preserve">
(component label)</t>
    </r>
  </si>
  <si>
    <t>830</t>
  </si>
  <si>
    <t>712</t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</si>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</sst>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0"/>
    </font>
    <font>
      <sz val="11"/>
      <color theme="1"/>
      <name val="Calibri"/>
      <charset val="0"/>
    </font>
    <font>
      <b/>
      <sz val="22"/>
      <color theme="1"/>
      <name val="Calibri"/>
      <charset val="134"/>
    </font>
    <font>
      <b/>
      <sz val="22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sz val="10.5"/>
      <color rgb="FF000000"/>
      <name val="Arial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599440</xdr:colOff>
      <xdr:row>2</xdr:row>
      <xdr:rowOff>37465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1570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599440</xdr:colOff>
      <xdr:row>2</xdr:row>
      <xdr:rowOff>37465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1570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1441450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33</xdr:row>
      <xdr:rowOff>28575</xdr:rowOff>
    </xdr:from>
    <xdr:to>
      <xdr:col>11</xdr:col>
      <xdr:colOff>553720</xdr:colOff>
      <xdr:row>45</xdr:row>
      <xdr:rowOff>47625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11750675"/>
          <a:ext cx="9411970" cy="2305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I5" sqref="I5"/>
    </sheetView>
  </sheetViews>
  <sheetFormatPr defaultColWidth="9" defaultRowHeight="15"/>
  <cols>
    <col min="1" max="1" width="9.625" style="3" customWidth="1"/>
    <col min="2" max="2" width="22.625" style="1" customWidth="1"/>
    <col min="3" max="3" width="12.125" style="1" customWidth="1"/>
    <col min="4" max="16384" width="9" style="1"/>
  </cols>
  <sheetData>
    <row r="1" s="1" customFormat="1" ht="28.5" spans="1:12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s="1" customFormat="1" ht="28.5" spans="1:12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</row>
    <row r="3" s="1" customFormat="1" ht="26.25" spans="1:12">
      <c r="A3" s="7"/>
      <c r="B3" s="7"/>
      <c r="C3" s="7"/>
      <c r="D3" s="7" t="s">
        <v>2</v>
      </c>
      <c r="E3" s="8" t="s">
        <v>3</v>
      </c>
      <c r="F3" s="8"/>
      <c r="G3" s="9"/>
      <c r="H3" s="10"/>
      <c r="I3" s="47"/>
      <c r="J3" s="48"/>
      <c r="K3" s="48"/>
      <c r="L3" s="7"/>
    </row>
    <row r="4" s="1" customFormat="1" spans="1:12">
      <c r="A4" s="7"/>
      <c r="B4" s="7"/>
      <c r="C4" s="7"/>
      <c r="D4" s="11" t="s">
        <v>4</v>
      </c>
      <c r="E4" s="12"/>
      <c r="F4" s="13"/>
      <c r="G4" s="14"/>
      <c r="H4" s="15"/>
      <c r="I4" s="49"/>
      <c r="J4" s="50"/>
      <c r="K4" s="50"/>
      <c r="L4" s="49"/>
    </row>
    <row r="5" s="1" customFormat="1" ht="26.25" spans="1:12">
      <c r="A5" s="7"/>
      <c r="B5" s="11"/>
      <c r="C5" s="7"/>
      <c r="D5" s="7"/>
      <c r="E5" s="7"/>
      <c r="F5" s="7"/>
      <c r="G5" s="16"/>
      <c r="H5" s="10"/>
      <c r="I5" s="47"/>
      <c r="J5" s="48"/>
      <c r="K5" s="48"/>
      <c r="L5" s="7"/>
    </row>
    <row r="6" s="2" customFormat="1" ht="45" spans="1:12">
      <c r="A6" s="17" t="s">
        <v>5</v>
      </c>
      <c r="B6" s="18" t="s">
        <v>6</v>
      </c>
      <c r="C6" s="18" t="s">
        <v>7</v>
      </c>
      <c r="D6" s="19" t="s">
        <v>8</v>
      </c>
      <c r="E6" s="19" t="s">
        <v>9</v>
      </c>
      <c r="F6" s="20" t="s">
        <v>10</v>
      </c>
      <c r="G6" s="21" t="s">
        <v>11</v>
      </c>
      <c r="H6" s="22" t="s">
        <v>12</v>
      </c>
      <c r="I6" s="21" t="s">
        <v>13</v>
      </c>
      <c r="J6" s="21" t="s">
        <v>14</v>
      </c>
      <c r="K6" s="21" t="s">
        <v>15</v>
      </c>
      <c r="L6" s="18" t="s">
        <v>16</v>
      </c>
    </row>
    <row r="7" s="2" customFormat="1" ht="28.5" spans="1:12">
      <c r="A7" s="23" t="s">
        <v>17</v>
      </c>
      <c r="B7" s="24" t="s">
        <v>18</v>
      </c>
      <c r="C7" s="25" t="s">
        <v>19</v>
      </c>
      <c r="D7" s="26" t="s">
        <v>20</v>
      </c>
      <c r="E7" s="27" t="s">
        <v>21</v>
      </c>
      <c r="F7" s="28" t="s">
        <v>22</v>
      </c>
      <c r="G7" s="26" t="s">
        <v>23</v>
      </c>
      <c r="H7" s="29" t="s">
        <v>24</v>
      </c>
      <c r="I7" s="26" t="s">
        <v>25</v>
      </c>
      <c r="J7" s="26" t="s">
        <v>26</v>
      </c>
      <c r="K7" s="26" t="s">
        <v>27</v>
      </c>
      <c r="L7" s="24" t="s">
        <v>28</v>
      </c>
    </row>
    <row r="8" s="2" customFormat="1" ht="21" customHeight="1" spans="1:12">
      <c r="A8" s="30" t="s">
        <v>29</v>
      </c>
      <c r="B8" s="31" t="s">
        <v>30</v>
      </c>
      <c r="C8" s="32" t="s">
        <v>31</v>
      </c>
      <c r="D8" s="33" t="s">
        <v>32</v>
      </c>
      <c r="E8" s="21" t="s">
        <v>33</v>
      </c>
      <c r="F8" s="34">
        <v>1473</v>
      </c>
      <c r="G8" s="34">
        <f>F8*0.05</f>
        <v>73.65</v>
      </c>
      <c r="H8" s="34">
        <f>F8+G8</f>
        <v>1546.65</v>
      </c>
      <c r="I8" s="51"/>
      <c r="J8" s="52"/>
      <c r="K8" s="52"/>
      <c r="L8" s="53"/>
    </row>
    <row r="9" s="2" customFormat="1" ht="21" customHeight="1" spans="1:12">
      <c r="A9" s="35"/>
      <c r="B9" s="36"/>
      <c r="C9" s="37"/>
      <c r="D9" s="38"/>
      <c r="E9" s="21" t="s">
        <v>34</v>
      </c>
      <c r="F9" s="34">
        <v>4990</v>
      </c>
      <c r="G9" s="34">
        <f t="shared" ref="G9:G32" si="0">F9*0.05</f>
        <v>249.5</v>
      </c>
      <c r="H9" s="34">
        <f t="shared" ref="H9:H32" si="1">F9+G9</f>
        <v>5239.5</v>
      </c>
      <c r="I9" s="51"/>
      <c r="J9" s="52"/>
      <c r="K9" s="52"/>
      <c r="L9" s="53"/>
    </row>
    <row r="10" s="2" customFormat="1" ht="21" customHeight="1" spans="1:12">
      <c r="A10" s="35"/>
      <c r="B10" s="36"/>
      <c r="C10" s="37"/>
      <c r="D10" s="38"/>
      <c r="E10" s="21" t="s">
        <v>35</v>
      </c>
      <c r="F10" s="34">
        <v>9599</v>
      </c>
      <c r="G10" s="34">
        <f t="shared" si="0"/>
        <v>479.95</v>
      </c>
      <c r="H10" s="34">
        <f t="shared" si="1"/>
        <v>10078.95</v>
      </c>
      <c r="I10" s="51"/>
      <c r="J10" s="52"/>
      <c r="K10" s="52"/>
      <c r="L10" s="53"/>
    </row>
    <row r="11" s="2" customFormat="1" ht="21" customHeight="1" spans="1:12">
      <c r="A11" s="35"/>
      <c r="B11" s="36"/>
      <c r="C11" s="37"/>
      <c r="D11" s="38"/>
      <c r="E11" s="21" t="s">
        <v>36</v>
      </c>
      <c r="F11" s="34">
        <v>7390</v>
      </c>
      <c r="G11" s="34">
        <f t="shared" si="0"/>
        <v>369.5</v>
      </c>
      <c r="H11" s="34">
        <f t="shared" si="1"/>
        <v>7759.5</v>
      </c>
      <c r="I11" s="51"/>
      <c r="J11" s="52"/>
      <c r="K11" s="52"/>
      <c r="L11" s="53"/>
    </row>
    <row r="12" s="2" customFormat="1" ht="21" customHeight="1" spans="1:12">
      <c r="A12" s="35"/>
      <c r="B12" s="36"/>
      <c r="C12" s="37"/>
      <c r="D12" s="38"/>
      <c r="E12" s="21" t="s">
        <v>37</v>
      </c>
      <c r="F12" s="34">
        <v>3818</v>
      </c>
      <c r="G12" s="34">
        <f t="shared" si="0"/>
        <v>190.9</v>
      </c>
      <c r="H12" s="34">
        <f t="shared" si="1"/>
        <v>4008.9</v>
      </c>
      <c r="I12" s="51"/>
      <c r="J12" s="52"/>
      <c r="K12" s="52"/>
      <c r="L12" s="53"/>
    </row>
    <row r="13" s="2" customFormat="1" ht="42" customHeight="1" spans="1:12">
      <c r="A13" s="35"/>
      <c r="B13" s="39" t="s">
        <v>38</v>
      </c>
      <c r="C13" s="40" t="s">
        <v>31</v>
      </c>
      <c r="D13" s="41" t="s">
        <v>32</v>
      </c>
      <c r="E13" s="42"/>
      <c r="F13" s="43">
        <f>SUM(F8:F12)</f>
        <v>27270</v>
      </c>
      <c r="G13" s="34">
        <f t="shared" si="0"/>
        <v>1363.5</v>
      </c>
      <c r="H13" s="34">
        <f t="shared" si="1"/>
        <v>28633.5</v>
      </c>
      <c r="I13" s="51"/>
      <c r="J13" s="52"/>
      <c r="K13" s="52"/>
      <c r="L13" s="53"/>
    </row>
    <row r="14" s="2" customFormat="1" ht="42" customHeight="1" spans="1:12">
      <c r="A14" s="35"/>
      <c r="B14" s="39" t="s">
        <v>39</v>
      </c>
      <c r="C14" s="40" t="s">
        <v>31</v>
      </c>
      <c r="D14" s="41" t="s">
        <v>32</v>
      </c>
      <c r="E14" s="42"/>
      <c r="F14" s="43">
        <f>SUM(F13:F13)</f>
        <v>27270</v>
      </c>
      <c r="G14" s="34">
        <f t="shared" si="0"/>
        <v>1363.5</v>
      </c>
      <c r="H14" s="34">
        <f t="shared" si="1"/>
        <v>28633.5</v>
      </c>
      <c r="I14" s="51"/>
      <c r="J14" s="52"/>
      <c r="K14" s="52"/>
      <c r="L14" s="53"/>
    </row>
    <row r="15" s="2" customFormat="1" ht="42" customHeight="1" spans="1:12">
      <c r="A15" s="44"/>
      <c r="B15" s="39" t="s">
        <v>40</v>
      </c>
      <c r="C15" s="40" t="s">
        <v>31</v>
      </c>
      <c r="D15" s="41" t="s">
        <v>32</v>
      </c>
      <c r="E15" s="42"/>
      <c r="F15" s="43">
        <f>SUM(F14:F14)</f>
        <v>27270</v>
      </c>
      <c r="G15" s="34">
        <f t="shared" si="0"/>
        <v>1363.5</v>
      </c>
      <c r="H15" s="34">
        <f t="shared" si="1"/>
        <v>28633.5</v>
      </c>
      <c r="I15" s="51"/>
      <c r="J15" s="52"/>
      <c r="K15" s="52"/>
      <c r="L15" s="53"/>
    </row>
    <row r="16" s="2" customFormat="1" ht="21" customHeight="1" spans="1:12">
      <c r="A16" s="30" t="s">
        <v>29</v>
      </c>
      <c r="B16" s="31" t="s">
        <v>30</v>
      </c>
      <c r="C16" s="32" t="s">
        <v>31</v>
      </c>
      <c r="D16" s="33" t="s">
        <v>41</v>
      </c>
      <c r="E16" s="21" t="s">
        <v>33</v>
      </c>
      <c r="F16" s="34">
        <v>1254</v>
      </c>
      <c r="G16" s="34">
        <f t="shared" si="0"/>
        <v>62.7</v>
      </c>
      <c r="H16" s="34">
        <f t="shared" si="1"/>
        <v>1316.7</v>
      </c>
      <c r="I16" s="51"/>
      <c r="J16" s="52"/>
      <c r="K16" s="52"/>
      <c r="L16" s="53"/>
    </row>
    <row r="17" s="2" customFormat="1" ht="21" customHeight="1" spans="1:12">
      <c r="A17" s="35"/>
      <c r="B17" s="36"/>
      <c r="C17" s="37"/>
      <c r="D17" s="38"/>
      <c r="E17" s="21" t="s">
        <v>34</v>
      </c>
      <c r="F17" s="34">
        <v>4251</v>
      </c>
      <c r="G17" s="34">
        <f t="shared" si="0"/>
        <v>212.55</v>
      </c>
      <c r="H17" s="34">
        <f t="shared" si="1"/>
        <v>4463.55</v>
      </c>
      <c r="I17" s="51"/>
      <c r="J17" s="52"/>
      <c r="K17" s="52"/>
      <c r="L17" s="53"/>
    </row>
    <row r="18" s="2" customFormat="1" ht="21" customHeight="1" spans="1:12">
      <c r="A18" s="35"/>
      <c r="B18" s="36"/>
      <c r="C18" s="37"/>
      <c r="D18" s="38"/>
      <c r="E18" s="21" t="s">
        <v>35</v>
      </c>
      <c r="F18" s="34">
        <v>8177</v>
      </c>
      <c r="G18" s="34">
        <f t="shared" si="0"/>
        <v>408.85</v>
      </c>
      <c r="H18" s="34">
        <f t="shared" si="1"/>
        <v>8585.85</v>
      </c>
      <c r="I18" s="51"/>
      <c r="J18" s="52"/>
      <c r="K18" s="52"/>
      <c r="L18" s="53"/>
    </row>
    <row r="19" s="2" customFormat="1" ht="21" customHeight="1" spans="1:12">
      <c r="A19" s="35"/>
      <c r="B19" s="36"/>
      <c r="C19" s="37"/>
      <c r="D19" s="38"/>
      <c r="E19" s="21" t="s">
        <v>36</v>
      </c>
      <c r="F19" s="34">
        <v>6295</v>
      </c>
      <c r="G19" s="34">
        <f t="shared" si="0"/>
        <v>314.75</v>
      </c>
      <c r="H19" s="34">
        <f t="shared" si="1"/>
        <v>6609.75</v>
      </c>
      <c r="I19" s="51"/>
      <c r="J19" s="52"/>
      <c r="K19" s="52"/>
      <c r="L19" s="53"/>
    </row>
    <row r="20" s="2" customFormat="1" ht="21" customHeight="1" spans="1:12">
      <c r="A20" s="35"/>
      <c r="B20" s="36"/>
      <c r="C20" s="37"/>
      <c r="D20" s="38"/>
      <c r="E20" s="21" t="s">
        <v>37</v>
      </c>
      <c r="F20" s="34">
        <v>3253</v>
      </c>
      <c r="G20" s="34">
        <f t="shared" si="0"/>
        <v>162.65</v>
      </c>
      <c r="H20" s="34">
        <f t="shared" si="1"/>
        <v>3415.65</v>
      </c>
      <c r="I20" s="51"/>
      <c r="J20" s="52"/>
      <c r="K20" s="52"/>
      <c r="L20" s="53"/>
    </row>
    <row r="21" s="2" customFormat="1" ht="42" customHeight="1" spans="1:12">
      <c r="A21" s="35"/>
      <c r="B21" s="39" t="s">
        <v>38</v>
      </c>
      <c r="C21" s="40" t="s">
        <v>31</v>
      </c>
      <c r="D21" s="41" t="s">
        <v>41</v>
      </c>
      <c r="E21" s="42"/>
      <c r="F21" s="43">
        <f>SUM(F16:F20)</f>
        <v>23230</v>
      </c>
      <c r="G21" s="34">
        <f t="shared" si="0"/>
        <v>1161.5</v>
      </c>
      <c r="H21" s="34">
        <f t="shared" si="1"/>
        <v>24391.5</v>
      </c>
      <c r="I21" s="51"/>
      <c r="J21" s="52"/>
      <c r="K21" s="52"/>
      <c r="L21" s="53"/>
    </row>
    <row r="22" s="2" customFormat="1" ht="42" customHeight="1" spans="1:12">
      <c r="A22" s="35"/>
      <c r="B22" s="39" t="s">
        <v>39</v>
      </c>
      <c r="C22" s="40" t="s">
        <v>31</v>
      </c>
      <c r="D22" s="41" t="s">
        <v>41</v>
      </c>
      <c r="E22" s="42"/>
      <c r="F22" s="43">
        <f>SUM(F21:F21)</f>
        <v>23230</v>
      </c>
      <c r="G22" s="34">
        <f t="shared" si="0"/>
        <v>1161.5</v>
      </c>
      <c r="H22" s="34">
        <f t="shared" si="1"/>
        <v>24391.5</v>
      </c>
      <c r="I22" s="51"/>
      <c r="J22" s="52"/>
      <c r="K22" s="52"/>
      <c r="L22" s="53"/>
    </row>
    <row r="23" s="2" customFormat="1" ht="42" customHeight="1" spans="1:12">
      <c r="A23" s="44"/>
      <c r="B23" s="39" t="s">
        <v>40</v>
      </c>
      <c r="C23" s="40" t="s">
        <v>31</v>
      </c>
      <c r="D23" s="41" t="s">
        <v>41</v>
      </c>
      <c r="E23" s="42"/>
      <c r="F23" s="43">
        <f>SUM(F22:F22)</f>
        <v>23230</v>
      </c>
      <c r="G23" s="34">
        <f t="shared" si="0"/>
        <v>1161.5</v>
      </c>
      <c r="H23" s="34">
        <f t="shared" si="1"/>
        <v>24391.5</v>
      </c>
      <c r="I23" s="51"/>
      <c r="J23" s="52"/>
      <c r="K23" s="52"/>
      <c r="L23" s="53"/>
    </row>
    <row r="24" s="2" customFormat="1" ht="21" customHeight="1" spans="1:12">
      <c r="A24" s="30" t="s">
        <v>29</v>
      </c>
      <c r="B24" s="31" t="s">
        <v>30</v>
      </c>
      <c r="C24" s="32" t="s">
        <v>31</v>
      </c>
      <c r="D24" s="33" t="s">
        <v>42</v>
      </c>
      <c r="E24" s="21" t="s">
        <v>33</v>
      </c>
      <c r="F24" s="34">
        <v>1357</v>
      </c>
      <c r="G24" s="34">
        <f t="shared" si="0"/>
        <v>67.85</v>
      </c>
      <c r="H24" s="34">
        <f t="shared" si="1"/>
        <v>1424.85</v>
      </c>
      <c r="I24" s="51"/>
      <c r="J24" s="52"/>
      <c r="K24" s="52"/>
      <c r="L24" s="53"/>
    </row>
    <row r="25" s="2" customFormat="1" ht="21" customHeight="1" spans="1:12">
      <c r="A25" s="35"/>
      <c r="B25" s="36"/>
      <c r="C25" s="37"/>
      <c r="D25" s="38"/>
      <c r="E25" s="21" t="s">
        <v>34</v>
      </c>
      <c r="F25" s="34">
        <v>4623</v>
      </c>
      <c r="G25" s="34">
        <f t="shared" si="0"/>
        <v>231.15</v>
      </c>
      <c r="H25" s="34">
        <f t="shared" si="1"/>
        <v>4854.15</v>
      </c>
      <c r="I25" s="51"/>
      <c r="J25" s="52"/>
      <c r="K25" s="52"/>
      <c r="L25" s="53"/>
    </row>
    <row r="26" s="2" customFormat="1" ht="21" customHeight="1" spans="1:12">
      <c r="A26" s="35"/>
      <c r="B26" s="36"/>
      <c r="C26" s="37"/>
      <c r="D26" s="38"/>
      <c r="E26" s="21" t="s">
        <v>35</v>
      </c>
      <c r="F26" s="34">
        <v>8900</v>
      </c>
      <c r="G26" s="34">
        <f t="shared" si="0"/>
        <v>445</v>
      </c>
      <c r="H26" s="34">
        <f t="shared" si="1"/>
        <v>9345</v>
      </c>
      <c r="I26" s="51"/>
      <c r="J26" s="52"/>
      <c r="K26" s="52"/>
      <c r="L26" s="53"/>
    </row>
    <row r="27" s="2" customFormat="1" ht="21" customHeight="1" spans="1:12">
      <c r="A27" s="35"/>
      <c r="B27" s="36"/>
      <c r="C27" s="37"/>
      <c r="D27" s="38"/>
      <c r="E27" s="21" t="s">
        <v>36</v>
      </c>
      <c r="F27" s="34">
        <v>6835</v>
      </c>
      <c r="G27" s="34">
        <f t="shared" si="0"/>
        <v>341.75</v>
      </c>
      <c r="H27" s="34">
        <f t="shared" si="1"/>
        <v>7176.75</v>
      </c>
      <c r="I27" s="51"/>
      <c r="J27" s="52"/>
      <c r="K27" s="52"/>
      <c r="L27" s="53"/>
    </row>
    <row r="28" s="2" customFormat="1" ht="21" customHeight="1" spans="1:12">
      <c r="A28" s="35"/>
      <c r="B28" s="36"/>
      <c r="C28" s="37"/>
      <c r="D28" s="38"/>
      <c r="E28" s="21" t="s">
        <v>37</v>
      </c>
      <c r="F28" s="34">
        <v>3535</v>
      </c>
      <c r="G28" s="34">
        <f t="shared" si="0"/>
        <v>176.75</v>
      </c>
      <c r="H28" s="34">
        <f t="shared" si="1"/>
        <v>3711.75</v>
      </c>
      <c r="I28" s="51"/>
      <c r="J28" s="52"/>
      <c r="K28" s="52"/>
      <c r="L28" s="53"/>
    </row>
    <row r="29" s="2" customFormat="1" ht="42" customHeight="1" spans="1:12">
      <c r="A29" s="35"/>
      <c r="B29" s="39" t="s">
        <v>38</v>
      </c>
      <c r="C29" s="40" t="s">
        <v>31</v>
      </c>
      <c r="D29" s="41" t="s">
        <v>42</v>
      </c>
      <c r="E29" s="42"/>
      <c r="F29" s="43">
        <f>SUM(F24:F28)</f>
        <v>25250</v>
      </c>
      <c r="G29" s="34">
        <f t="shared" si="0"/>
        <v>1262.5</v>
      </c>
      <c r="H29" s="34">
        <f t="shared" si="1"/>
        <v>26512.5</v>
      </c>
      <c r="I29" s="51"/>
      <c r="J29" s="52"/>
      <c r="K29" s="52"/>
      <c r="L29" s="53"/>
    </row>
    <row r="30" s="2" customFormat="1" ht="42" customHeight="1" spans="1:12">
      <c r="A30" s="35"/>
      <c r="B30" s="39" t="s">
        <v>39</v>
      </c>
      <c r="C30" s="40" t="s">
        <v>31</v>
      </c>
      <c r="D30" s="41" t="s">
        <v>42</v>
      </c>
      <c r="E30" s="42"/>
      <c r="F30" s="43">
        <f>SUM(F29:F29)</f>
        <v>25250</v>
      </c>
      <c r="G30" s="34">
        <f t="shared" si="0"/>
        <v>1262.5</v>
      </c>
      <c r="H30" s="34">
        <f t="shared" si="1"/>
        <v>26512.5</v>
      </c>
      <c r="I30" s="51"/>
      <c r="J30" s="52"/>
      <c r="K30" s="52"/>
      <c r="L30" s="53"/>
    </row>
    <row r="31" s="2" customFormat="1" ht="42" customHeight="1" spans="1:12">
      <c r="A31" s="44"/>
      <c r="B31" s="39" t="s">
        <v>40</v>
      </c>
      <c r="C31" s="40" t="s">
        <v>31</v>
      </c>
      <c r="D31" s="41" t="s">
        <v>42</v>
      </c>
      <c r="E31" s="42"/>
      <c r="F31" s="43">
        <f>SUM(F30:F30)</f>
        <v>25250</v>
      </c>
      <c r="G31" s="34">
        <f t="shared" si="0"/>
        <v>1262.5</v>
      </c>
      <c r="H31" s="34">
        <f t="shared" si="1"/>
        <v>26512.5</v>
      </c>
      <c r="I31" s="51"/>
      <c r="J31" s="52"/>
      <c r="K31" s="52"/>
      <c r="L31" s="53"/>
    </row>
    <row r="32" s="2" customFormat="1" ht="17" customHeight="1" spans="1:12">
      <c r="A32" s="45" t="s">
        <v>43</v>
      </c>
      <c r="B32" s="46"/>
      <c r="C32" s="46"/>
      <c r="D32" s="41"/>
      <c r="E32" s="46"/>
      <c r="F32" s="46">
        <f>SUM(F8:F31)</f>
        <v>303000</v>
      </c>
      <c r="G32" s="34">
        <f t="shared" si="0"/>
        <v>15150</v>
      </c>
      <c r="H32" s="34">
        <f t="shared" si="1"/>
        <v>318150</v>
      </c>
      <c r="I32" s="54"/>
      <c r="J32" s="54"/>
      <c r="K32" s="54"/>
      <c r="L32" s="54"/>
    </row>
  </sheetData>
  <mergeCells count="20">
    <mergeCell ref="A1:L1"/>
    <mergeCell ref="A2:L2"/>
    <mergeCell ref="E3:F3"/>
    <mergeCell ref="E4:F4"/>
    <mergeCell ref="A8:A15"/>
    <mergeCell ref="A16:A23"/>
    <mergeCell ref="A24:A31"/>
    <mergeCell ref="B8:B12"/>
    <mergeCell ref="B16:B20"/>
    <mergeCell ref="B24:B28"/>
    <mergeCell ref="C8:C12"/>
    <mergeCell ref="C16:C20"/>
    <mergeCell ref="C24:C28"/>
    <mergeCell ref="D8:D12"/>
    <mergeCell ref="D16:D20"/>
    <mergeCell ref="D24:D28"/>
    <mergeCell ref="I8:I31"/>
    <mergeCell ref="J8:J31"/>
    <mergeCell ref="K8:K31"/>
    <mergeCell ref="L8:L3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2025-03-26T12:19:58Z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6D16B5FB006A417599C12E8DE68005BD_12</vt:lpwstr>
  </property>
</Properties>
</file>